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0" yWindow="0" windowWidth="23040" windowHeight="9015" activeTab="1"/>
  </bookViews>
  <sheets>
    <sheet name="PLANO DE TRABALHO" sheetId="1" r:id="rId1"/>
    <sheet name="MEMORIA DE CALCULO" sheetId="2" r:id="rId2"/>
  </sheets>
  <definedNames>
    <definedName name="_xlnm.Print_Area" localSheetId="1">'MEMORIA DE CALCULO'!$B$1:$J$162</definedName>
    <definedName name="_xlnm.Print_Area" localSheetId="0">'PLANO DE TRABALHO'!$B:$Q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3" i="1" l="1"/>
  <c r="Q173" i="1" s="1"/>
  <c r="P172" i="1"/>
  <c r="Q172" i="1" s="1"/>
  <c r="P171" i="1"/>
  <c r="Q171" i="1" s="1"/>
  <c r="P170" i="1"/>
  <c r="Q170" i="1" s="1"/>
  <c r="O141" i="1"/>
  <c r="P85" i="1"/>
  <c r="J67" i="2"/>
  <c r="J23" i="2"/>
  <c r="J24" i="2"/>
  <c r="J142" i="2"/>
  <c r="J87" i="2"/>
  <c r="J88" i="2"/>
  <c r="J89" i="2"/>
  <c r="J90" i="2"/>
  <c r="J91" i="2"/>
  <c r="J92" i="2"/>
  <c r="P86" i="1"/>
  <c r="P87" i="1"/>
  <c r="J17" i="2"/>
  <c r="J18" i="2" s="1"/>
  <c r="J86" i="2"/>
  <c r="J93" i="2" s="1"/>
  <c r="J111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Q182" i="1"/>
  <c r="Q181" i="1"/>
  <c r="Q192" i="1"/>
  <c r="Q193" i="1" s="1"/>
  <c r="J15" i="2"/>
  <c r="J22" i="2"/>
  <c r="J25" i="2" s="1"/>
  <c r="J30" i="2"/>
  <c r="J31" i="2"/>
  <c r="J32" i="2"/>
  <c r="J33" i="2"/>
  <c r="J34" i="2"/>
  <c r="J35" i="2"/>
  <c r="J36" i="2"/>
  <c r="J37" i="2"/>
  <c r="J38" i="2"/>
  <c r="J39" i="2"/>
  <c r="J40" i="2"/>
  <c r="J41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6" i="2"/>
  <c r="J72" i="2"/>
  <c r="J73" i="2" s="1"/>
  <c r="J78" i="2"/>
  <c r="J80" i="2" s="1"/>
  <c r="J97" i="2"/>
  <c r="J98" i="2"/>
  <c r="J100" i="2" s="1"/>
  <c r="J99" i="2"/>
  <c r="J105" i="2"/>
  <c r="J106" i="2"/>
  <c r="J116" i="2"/>
  <c r="J117" i="2" s="1"/>
  <c r="J148" i="2"/>
  <c r="P121" i="1" s="1"/>
  <c r="J68" i="2" l="1"/>
  <c r="P88" i="1"/>
  <c r="J61" i="2"/>
  <c r="Q176" i="1"/>
  <c r="J143" i="2"/>
  <c r="J42" i="2"/>
  <c r="Q194" i="1"/>
  <c r="Q195" i="1" s="1"/>
  <c r="P93" i="1" l="1"/>
  <c r="B61" i="1"/>
  <c r="P95" i="1"/>
  <c r="P94" i="1"/>
  <c r="J81" i="2"/>
  <c r="J82" i="2" s="1"/>
  <c r="P96" i="1" l="1"/>
  <c r="P100" i="1" s="1"/>
  <c r="P122" i="1"/>
  <c r="J150" i="2"/>
  <c r="J156" i="2" l="1"/>
  <c r="J155" i="2"/>
  <c r="J154" i="2"/>
  <c r="P123" i="1" l="1"/>
  <c r="P127" i="1" s="1"/>
  <c r="J157" i="2"/>
  <c r="J159" i="2" s="1"/>
</calcChain>
</file>

<file path=xl/comments1.xml><?xml version="1.0" encoding="utf-8"?>
<comments xmlns="http://schemas.openxmlformats.org/spreadsheetml/2006/main">
  <authors>
    <author>Autor</author>
  </authors>
  <commentList>
    <comment ref="P88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As despesas tem que ser igual a previsão de receita</t>
        </r>
      </text>
    </comment>
    <comment ref="B189" author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Inserir os serviços de autonomos descritos na memória de cálculo</t>
        </r>
      </text>
    </comment>
  </commentList>
</comments>
</file>

<file path=xl/sharedStrings.xml><?xml version="1.0" encoding="utf-8"?>
<sst xmlns="http://schemas.openxmlformats.org/spreadsheetml/2006/main" count="396" uniqueCount="306">
  <si>
    <t>ETAPA</t>
  </si>
  <si>
    <t>TOTAL R$</t>
  </si>
  <si>
    <t>Encargos sociais (20%) INSS - Patronal</t>
  </si>
  <si>
    <t>TOTAL ITEM - 1</t>
  </si>
  <si>
    <t>TOTAL ITEM - 2</t>
  </si>
  <si>
    <t>TOTAL ITEM - 4</t>
  </si>
  <si>
    <t>TOTAL ITEM - 5</t>
  </si>
  <si>
    <t>TOTAL ITEM - 6</t>
  </si>
  <si>
    <t>TOTAL ITEM - 7</t>
  </si>
  <si>
    <t>TOTAL ITEM - 8</t>
  </si>
  <si>
    <t>TOTAL ITEM - 9</t>
  </si>
  <si>
    <t>TOTAL ITEM - 10</t>
  </si>
  <si>
    <t>TOTAL ITEM - 11</t>
  </si>
  <si>
    <t>TOTAL ITEM - 12</t>
  </si>
  <si>
    <t>ESPECIFICAÇÕES</t>
  </si>
  <si>
    <t>QUANT.</t>
  </si>
  <si>
    <t>VLR UND</t>
  </si>
  <si>
    <t>NATUREZA DA DESPESA - PASSAGENS</t>
  </si>
  <si>
    <t>TOTAL ITEM - 3</t>
  </si>
  <si>
    <t>NATUREZA DA DESPESA - MATERIAL DE CONSUMO</t>
  </si>
  <si>
    <t>NATUREZA DA DESPESA - DIÁRIAS</t>
  </si>
  <si>
    <t>NATUREZA DA DESPESA - DESPESAS COM HOSPEDAGEM, ALIMENTAÇÃO</t>
  </si>
  <si>
    <t>NATUREZA DA DESPESA - SERVIÇOS TERCEIROS - PESSOA FÍSICA (TOTAL/VALOR BRUTO COM OS INCARGOS DE INSS, ISSQN, E IR (SE FOR O CASO A DEDUZIR)</t>
  </si>
  <si>
    <t>NATUREZA DA DESPESA - BOLSA PESQUISA (PROJETO CADASTRADO NA PROPEQ)</t>
  </si>
  <si>
    <t>NATUREZA DA DESPESA - EQUIPAMENTO E MATERIAL PERMANENTE</t>
  </si>
  <si>
    <t>I  IDENTIFICAÇÃO</t>
  </si>
  <si>
    <t>IDENTIFICAÇÃO DO PROJETO</t>
  </si>
  <si>
    <t>IDENTIFICAÇÃO DOS PARTÍCIPES</t>
  </si>
  <si>
    <t>CLASSIFICAÇÃO DO PROJETO</t>
  </si>
  <si>
    <t>Pesquisa</t>
  </si>
  <si>
    <t>Desenvolvimento Científico e Tecnológico</t>
  </si>
  <si>
    <t>Extensão</t>
  </si>
  <si>
    <t>Desenvolvimento Intitucional</t>
  </si>
  <si>
    <t>Prazo de execução</t>
  </si>
  <si>
    <t>CRONOGRAMA DE EXECUÇÃO</t>
  </si>
  <si>
    <t>MÊS INÍCIO</t>
  </si>
  <si>
    <t>MÊS FINAL</t>
  </si>
  <si>
    <t>DESCRIÇÃO</t>
  </si>
  <si>
    <t>QTDE.</t>
  </si>
  <si>
    <t>Identificação (equipamentos, móveis, obras, reformas, etc..)</t>
  </si>
  <si>
    <t>Mês Início</t>
  </si>
  <si>
    <t>Mês Término</t>
  </si>
  <si>
    <t>Justificativa:</t>
  </si>
  <si>
    <t>Nome</t>
  </si>
  <si>
    <t>Registro Funcional</t>
  </si>
  <si>
    <t>Período Duração</t>
  </si>
  <si>
    <t>Carga Horária</t>
  </si>
  <si>
    <t>DADOS</t>
  </si>
  <si>
    <t>CPF</t>
  </si>
  <si>
    <t>Período</t>
  </si>
  <si>
    <t>Coordenador (a)</t>
  </si>
  <si>
    <t>Editoração</t>
  </si>
  <si>
    <t>Inovação Tecnológica</t>
  </si>
  <si>
    <t>PLANO DE TRABALHO</t>
  </si>
  <si>
    <t>FONTES</t>
  </si>
  <si>
    <t>(EM R$ 1,00)</t>
  </si>
  <si>
    <t>ESPECIFICAÇÃO</t>
  </si>
  <si>
    <t>UNID.</t>
  </si>
  <si>
    <t>QTD.</t>
  </si>
  <si>
    <t>VALOR UNITÁRIO (R$)</t>
  </si>
  <si>
    <t>TOTAL (R$)</t>
  </si>
  <si>
    <t>TOTAL GERAL</t>
  </si>
  <si>
    <t>1.1</t>
  </si>
  <si>
    <t>1.2</t>
  </si>
  <si>
    <t>1.3</t>
  </si>
  <si>
    <t>II PREVISÃO DE RECEITAS</t>
  </si>
  <si>
    <t>VALOR DO PROJETO BÁSICO</t>
  </si>
  <si>
    <t>NATUREZA DA DESPESA</t>
  </si>
  <si>
    <t>ITEM</t>
  </si>
  <si>
    <t>DESPESAS DE CUSTEIO</t>
  </si>
  <si>
    <t>Passagens</t>
  </si>
  <si>
    <t>Serviços de Terceiros - Pessoa Jurídica</t>
  </si>
  <si>
    <t>Material de Consumo</t>
  </si>
  <si>
    <t>Despesas com Hospedagem, Alimentação</t>
  </si>
  <si>
    <t>Serviço Terceiros - Pessoa Física (Total/ Valor Bruto com os encargos de INSS, ISSQN e IR (se for o caso) a deduzir)</t>
  </si>
  <si>
    <t>Bolsa Estágio (Lei nº 11.788/2008 - Lei dos Estagiários)</t>
  </si>
  <si>
    <t>Equipamentos e Material Permanente</t>
  </si>
  <si>
    <t>I</t>
  </si>
  <si>
    <t>DESPESAS DE CAPITAL (INVESTIMENTO)</t>
  </si>
  <si>
    <t>II</t>
  </si>
  <si>
    <t>II.I</t>
  </si>
  <si>
    <t>II.II</t>
  </si>
  <si>
    <t>Obras e Instalações</t>
  </si>
  <si>
    <t>III</t>
  </si>
  <si>
    <t>I.I</t>
  </si>
  <si>
    <t>I.II</t>
  </si>
  <si>
    <t>I.III</t>
  </si>
  <si>
    <t>I.IV</t>
  </si>
  <si>
    <t>I.V</t>
  </si>
  <si>
    <t>I.VI</t>
  </si>
  <si>
    <t>I.VII</t>
  </si>
  <si>
    <t>I.VIII</t>
  </si>
  <si>
    <t>I.X</t>
  </si>
  <si>
    <t>I.IX</t>
  </si>
  <si>
    <t>IV - DETALHAMENTO E JUSTIFICATIVA DO INVESTIMENTO</t>
  </si>
  <si>
    <t>V - QUADRO DE PESSOAL</t>
  </si>
  <si>
    <t>NATUREZA DA DESPESA - OBRAS E INSTALAÇÕES</t>
  </si>
  <si>
    <t>NATUREZA DA DESPESA - CUSTO OPERACIONAL</t>
  </si>
  <si>
    <t xml:space="preserve">TOTAL  GERAL </t>
  </si>
  <si>
    <t>MEMÓRIA DE CÁLCULO</t>
  </si>
  <si>
    <t>_______________________________________________________________________</t>
  </si>
  <si>
    <t>NATUREZA DA DESPESA - SERVIÇOS DE TERCEIROS PESSOA JURÍDICA</t>
  </si>
  <si>
    <t>Coordenação</t>
  </si>
  <si>
    <t>IDENTIFICAÇÃO DO OBJETO  [campos obrigatórios]</t>
  </si>
  <si>
    <t>Descrição</t>
  </si>
  <si>
    <t>Justificativa</t>
  </si>
  <si>
    <t>Objetivos</t>
  </si>
  <si>
    <t>Capacidade instalada [listar as instalações físicas, mobiliário, equipamentos, etc.,como contrapartida, disponíveis para o desenvolvimento do projeto]</t>
  </si>
  <si>
    <t>TOTAL PROJETO BÁSICO</t>
  </si>
  <si>
    <t>IV</t>
  </si>
  <si>
    <t>IV.I</t>
  </si>
  <si>
    <t>IV.II</t>
  </si>
  <si>
    <t>IV.III</t>
  </si>
  <si>
    <t>TOTAL GERAL [PROJETO BÁSICO + CUSTOS OPERACIONAIS]</t>
  </si>
  <si>
    <t>V. C - Quadro Complementar - Regime CLT</t>
  </si>
  <si>
    <t>Cargo</t>
  </si>
  <si>
    <t>Benefícios</t>
  </si>
  <si>
    <t>Ensino</t>
  </si>
  <si>
    <t>Latu Sensu</t>
  </si>
  <si>
    <t>Strito Sensu</t>
  </si>
  <si>
    <t>Valor Total [R$]</t>
  </si>
  <si>
    <t>VALOR DO PROJETO BÁSICO -</t>
  </si>
  <si>
    <t>III PREVISÃO DE DESPESAS [R$ 1,00] [VER MEMÓRIA DE CALCÚLO]</t>
  </si>
  <si>
    <t>Pessoal e Encargos [CLT]</t>
  </si>
  <si>
    <t>Concedente ou Contratante</t>
  </si>
  <si>
    <t>Meta</t>
  </si>
  <si>
    <t>Vinculação [PF ou PJ]</t>
  </si>
  <si>
    <t>Vinculação [docente, téc. admin., discente]</t>
  </si>
  <si>
    <t>Forma [bolsa, e bolsa estágio]</t>
  </si>
  <si>
    <t>Valor Mensal [R$]</t>
  </si>
  <si>
    <t>Forma[RPA, bolsa pesquisa]</t>
  </si>
  <si>
    <t>Valor Salário Base [R$]</t>
  </si>
  <si>
    <t>COORDENADOR [A] DO PROJETO ¹</t>
  </si>
  <si>
    <t>Aparelhos e Equipamentos de Comunicação</t>
  </si>
  <si>
    <t>Aparelhos, Equipamentos, Utensiílios Médico-Odontológico, laboratorial e Hospitalar</t>
  </si>
  <si>
    <t>Aparelhos e Equipamentos para Esportes e Diversões</t>
  </si>
  <si>
    <t>Aparelhos e Utensílios Domesticos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</si>
  <si>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</si>
  <si>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</si>
  <si>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</si>
  <si>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</si>
  <si>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Artisticos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</si>
  <si>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</si>
  <si>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</si>
  <si>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</si>
  <si>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</si>
  <si>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</si>
  <si>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</si>
  <si>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</si>
  <si>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eletricos</t>
  </si>
  <si>
    <t>Máquinas e Equipamentos Agrícola rodoviários</t>
  </si>
  <si>
    <t>Mobiliário em geral</t>
  </si>
  <si>
    <t>sub total prestadores de serviços</t>
  </si>
  <si>
    <t xml:space="preserve"> </t>
  </si>
  <si>
    <t>Extensão Tecnológica</t>
  </si>
  <si>
    <t>Pesquisa com Inovação</t>
  </si>
  <si>
    <t>V – CRONOGRAMA DE RECEITA[R$ 1.00]</t>
  </si>
  <si>
    <t>Sub total</t>
  </si>
  <si>
    <t>Encargos</t>
  </si>
  <si>
    <t xml:space="preserve">..Prestadores de serviços </t>
  </si>
  <si>
    <t>Link Portaria Nº448, de 13/09/2002 - da Secretaria do Tesouro Nacional</t>
  </si>
  <si>
    <t>NATUREZA DA DESPESA - BOLSA ESTÁGIO (LEI Nº 11.788/2008 - LEI DO ESTAGIO)</t>
  </si>
  <si>
    <t>LEI Nº 11.788/2008 - LEI DO ESTAGIO</t>
  </si>
  <si>
    <t>Tabela Cálculo</t>
  </si>
  <si>
    <t>NATUREZA DA DESPESA - BOLSA INOVAÇÃO TECNOLÓGICA [LEI 13.243 DE 11/01/2016]</t>
  </si>
  <si>
    <t>TOTAL ITEM - 13</t>
  </si>
  <si>
    <t>I.XI</t>
  </si>
  <si>
    <t>TOTAL ITEM -11</t>
  </si>
  <si>
    <t>Cuiabá - MT, aos............................................de.........................................................2018.</t>
  </si>
  <si>
    <t>Cuiabá - MT, aos............................................de....................................................2018.</t>
  </si>
  <si>
    <t>Cuiabá - MT, aos............................................de......................................................2018.</t>
  </si>
  <si>
    <t xml:space="preserve">TOTAL </t>
  </si>
  <si>
    <t xml:space="preserve">VL.UNIT </t>
  </si>
  <si>
    <t>VALOR TOTAL</t>
  </si>
  <si>
    <t>TOTAL</t>
  </si>
  <si>
    <t>Carga Horária/ Semanal</t>
  </si>
  <si>
    <t>Período Duração/mês</t>
  </si>
  <si>
    <t>Vlr. Hora/ trabalhada</t>
  </si>
  <si>
    <t>SUB TOTAL</t>
  </si>
  <si>
    <t>20% INSS PATRONAL [ENCARGOS]</t>
  </si>
  <si>
    <t>Valor Mensal Bruto [R$]</t>
  </si>
  <si>
    <t>NATUREZA DA DESPESA - BOLSA COM ENCARGOS (LEI 8958/1994)</t>
  </si>
  <si>
    <t>V. D - Outros Participantes [se autônomo]</t>
  </si>
  <si>
    <t>Fundação de Apoio e Desenvolvimento da Universidade Federal de Mato Grosso - Fundação Uniselva</t>
  </si>
  <si>
    <t>CNPJ: 04.845.150/0001-57</t>
  </si>
  <si>
    <t>.Outros Serviços de Terceiros- Pessoa Jurídica [despesas bancárias]</t>
  </si>
  <si>
    <t>Custos Operacionais [Resolução CD 08/2018]</t>
  </si>
  <si>
    <t>Diárias Nacionais</t>
  </si>
  <si>
    <t>Outros Equipamentos e Materiais Permanentes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</si>
  <si>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</si>
  <si>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</si>
  <si>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</si>
  <si>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</si>
  <si>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</si>
  <si>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</si>
  <si>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</si>
  <si>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</si>
  <si>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</si>
  <si>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</si>
  <si>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</si>
  <si>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</si>
  <si>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</si>
  <si>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</si>
  <si>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</si>
  <si>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</si>
  <si>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</si>
  <si>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</si>
  <si>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</si>
  <si>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</si>
  <si>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</si>
  <si>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</si>
  <si>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</si>
  <si>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</si>
  <si>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</si>
  <si>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</si>
  <si>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</si>
  <si>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</si>
  <si>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</si>
  <si>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</si>
  <si>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</si>
  <si>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</si>
  <si>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</si>
  <si>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</si>
  <si>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</si>
  <si>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</si>
  <si>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</si>
  <si>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</si>
  <si>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</si>
  <si>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</si>
  <si>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</si>
  <si>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</si>
  <si>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</si>
  <si>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</si>
  <si>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</si>
  <si>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</si>
  <si>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</si>
  <si>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</si>
  <si>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..PGA [5%]</t>
  </si>
  <si>
    <t>PGA [5%]</t>
  </si>
  <si>
    <r>
      <t>..Materiais de expediente</t>
    </r>
    <r>
      <rPr>
        <sz val="8"/>
        <color indexed="8"/>
        <rFont val="Helvetica"/>
        <family val="2"/>
      </rPr>
      <t xml:space="preserve"> [agenda, bandeija p/papeis, bloco de rascunho, calculadora, borracha, caderno, clipe, cola, grampo, granpeador, colchete, livro ata, plastico, porta lapis, regua, tesoura, toner, e afins]</t>
    </r>
  </si>
  <si>
    <r>
      <t>..Material de processamento de dados</t>
    </r>
    <r>
      <rPr>
        <sz val="8"/>
        <color indexed="8"/>
        <rFont val="Helvetica"/>
        <family val="2"/>
      </rPr>
      <t xml:space="preserve">  [cartuchos, capas plasticas, CD, mouse, peças e acessorios p/computador e periféricos, recarga de cartuchos, tonner, e afins.]</t>
    </r>
  </si>
  <si>
    <r>
      <t>..Generos de alimentação</t>
    </r>
    <r>
      <rPr>
        <sz val="8"/>
        <color indexed="8"/>
        <rFont val="Helvetica"/>
        <family val="2"/>
      </rPr>
      <t xml:space="preserve"> [açúcar, adoçantas, agua mineral, café, carnes em geral, cereais, chas, condimentos, frutas, gelo, legumes, refrigerantes, sucos, temperos, verduras e afins,]</t>
    </r>
  </si>
  <si>
    <r>
      <t>..Material químico</t>
    </r>
    <r>
      <rPr>
        <sz val="8"/>
        <color indexed="8"/>
        <rFont val="Helvetica"/>
        <family val="2"/>
      </rPr>
      <t xml:space="preserve"> [ácidos, inseticidas, produtos químicos p/tratamento dágua, reagentes químicos, sais, solventes, substancias utilizadas p/combater insetos, fungos, e bacterias e afins,]</t>
    </r>
  </si>
  <si>
    <r>
      <t>..Material laboratórial</t>
    </r>
    <r>
      <rPr>
        <sz val="8"/>
        <color indexed="8"/>
        <rFont val="Helvetica"/>
        <family val="2"/>
      </rPr>
      <t xml:space="preserve"> [almofarizes, bastões, bico de gas, calice, corantes, filtro de papeis, frascos, funis, lamina de vidro para microscopio, lampadas especiais, luvas de borracha, pinças, rolhas, vidraria, pipetas, proveta, termometro, tubo de ensaio e afins,]</t>
    </r>
  </si>
  <si>
    <r>
      <t>..Material hospitalar</t>
    </r>
    <r>
      <rPr>
        <sz val="8"/>
        <color indexed="8"/>
        <rFont val="Helvetica"/>
        <family val="2"/>
      </rPr>
      <t xml:space="preserve"> [Utilizados na área HOSPITALAR ou AMBULATORIAL, agulas, algodão, canulas, cateteres, compresas de gazes,  e afins,]</t>
    </r>
  </si>
  <si>
    <r>
      <t>..Uniformes, Tecidos e aviamentos</t>
    </r>
    <r>
      <rPr>
        <sz val="8"/>
        <color indexed="8"/>
        <rFont val="Helvetica"/>
        <family val="2"/>
      </rPr>
      <t xml:space="preserve"> [artigo de costura, aventais, calçados, calças, camisas, capas, chapeus, macacões, tecidos em geral, uniformes e afins,]</t>
    </r>
  </si>
  <si>
    <r>
      <t>..Material de Proteção e segurança</t>
    </r>
    <r>
      <rPr>
        <sz val="8"/>
        <color indexed="8"/>
        <rFont val="Helvetica"/>
        <family val="2"/>
      </rPr>
      <t xml:space="preserve"> [botas, cadeados, calçados especiais, capacetes, chaves, cintos, coletes, guarda-chuvas, lona, mangueira de lona, mascaras, óculos e afins,]</t>
    </r>
  </si>
  <si>
    <r>
      <t>..Material elétrico e eletrônico</t>
    </r>
    <r>
      <rPr>
        <sz val="8"/>
        <color indexed="8"/>
        <rFont val="Helvetica"/>
        <family val="2"/>
      </rPr>
      <t xml:space="preserve"> [benjamins, bocais, calhas, capacitores e resistores,chaves de ligação, condutores, dijuntor, interruptores, eliminador de pilhas, eletrodos, fios, cabos, fusiveis, lampadas, luminarias, pilhas, baterias, pinos, plugs, reatores, resistencias, starts, suportes, tomada de correntes e afins,]</t>
    </r>
  </si>
  <si>
    <r>
      <t>..Material para manutenção de veículos</t>
    </r>
    <r>
      <rPr>
        <sz val="8"/>
        <color indexed="8"/>
        <rFont val="Helvetica"/>
        <family val="2"/>
      </rPr>
      <t xml:space="preserve"> [amortecedor, bateria, borrachas, cabos de acelerador, camara de ar, plastilhas de freio, lonas, valvula, velas e afins,]</t>
    </r>
  </si>
  <si>
    <r>
      <t>..Sementes, mudas de plantas e insumos</t>
    </r>
    <r>
      <rPr>
        <sz val="8"/>
        <color indexed="8"/>
        <rFont val="Helvetica"/>
        <family val="2"/>
      </rPr>
      <t xml:space="preserve"> [adubos, borbulhas, bulbos, enxertos, fertilizantes, mudas, sementes, terra, xaxim e afins,]</t>
    </r>
  </si>
  <si>
    <r>
      <t>..Aquisição de software de base</t>
    </r>
    <r>
      <rPr>
        <sz val="8"/>
        <color indexed="8"/>
        <rFont val="Helvetica"/>
        <family val="2"/>
      </rPr>
      <t xml:space="preserve"> [que são incluidos na parte fisica do computador]</t>
    </r>
  </si>
  <si>
    <r>
      <t>..Material tecnico para seleção e treinamento</t>
    </r>
    <r>
      <rPr>
        <sz val="8"/>
        <color indexed="8"/>
        <rFont val="Helvetica"/>
        <family val="2"/>
      </rPr>
      <t xml:space="preserve"> [apostilas e similares, folhetos de orientação, livros, manuais explicativos, para candidatos e afins.]</t>
    </r>
  </si>
  <si>
    <r>
      <t xml:space="preserve">..Outros Materiais de Consumo </t>
    </r>
    <r>
      <rPr>
        <sz val="8"/>
        <color indexed="8"/>
        <rFont val="Helvetica"/>
        <family val="2"/>
      </rPr>
      <t>[que não classificados na Portaria do Tesouro Nacional nº 448/2002</t>
    </r>
  </si>
  <si>
    <r>
      <t xml:space="preserve">TOTAL DO PROJETO BÁSICO </t>
    </r>
    <r>
      <rPr>
        <b/>
        <sz val="9"/>
        <color indexed="8"/>
        <rFont val="Helvetica"/>
        <family val="2"/>
      </rPr>
      <t>[Itens 1 + 2 + 3 + 4 + 5 + 6 + 7 + 8 + 9 + 10 + 11+12]</t>
    </r>
  </si>
  <si>
    <r>
      <t xml:space="preserve">NATUREZA DA DESPESA - PESSOAL E ENCARGOS (CLT) - </t>
    </r>
    <r>
      <rPr>
        <i/>
        <sz val="9"/>
        <color indexed="8"/>
        <rFont val="Helvetica"/>
        <family val="2"/>
      </rPr>
      <t>PREENCHER OS CAMPOS DO ITEM V.C DO PLANO DE TRABALHO, SE FOR O CASO.</t>
    </r>
  </si>
  <si>
    <t>.Exposições, congressos e conferências [despesas com conferencias, congressos, exposições, feiras, festejos populares, festivais e afins]</t>
  </si>
  <si>
    <t>.Serviços gráficos [serviços de artes graficas_confecção de impressos em geral, encadernação, boletins, folders, assemelhados e afins]</t>
  </si>
  <si>
    <t xml:space="preserve">.Serviços de copias e reprodução de documentos [serviços de reprodução de documentos, locação e manutenção de equip. reprografico] </t>
  </si>
  <si>
    <t xml:space="preserve">.Serviços de comunicação em geral [Correios , publicação de editais, serviços de comunicação que não tenham carater de propaganda] </t>
  </si>
  <si>
    <t xml:space="preserve">.Serviços de analises e pesquisas científicas [analises mineral, analises de solo, analise químicas, coleta de dados em experimentos, tratamento e destinação de resíduos e afins.] </t>
  </si>
  <si>
    <t>.Serviços de Vale-transporte [aquisição de vale-transporte]</t>
  </si>
  <si>
    <r>
      <t xml:space="preserve">ESPECIFICAÇÕES </t>
    </r>
    <r>
      <rPr>
        <b/>
        <i/>
        <sz val="8.5"/>
        <color indexed="8"/>
        <rFont val="Helvetica"/>
        <family val="2"/>
      </rPr>
      <t xml:space="preserve">[Alguns exemplos - maiores detalhes ver Portaria Nº 448, de 13/09/2002 - da Secretaria do Tesouro Nacional]
</t>
    </r>
  </si>
  <si>
    <r>
      <t>.Serviços de fornecimento de alimentação</t>
    </r>
    <r>
      <rPr>
        <sz val="9"/>
        <color indexed="8"/>
        <rFont val="Helvetica"/>
        <family val="2"/>
      </rPr>
      <t xml:space="preserve"> [despesas com aquisição de refeiçoes preparadas, inclusive lanches e similares] </t>
    </r>
  </si>
  <si>
    <r>
      <t>.Manutenção e conservação de bens imoveis</t>
    </r>
    <r>
      <rPr>
        <sz val="9"/>
        <color indexed="8"/>
        <rFont val="Helvetica"/>
        <family val="2"/>
      </rPr>
      <t xml:space="preserve"> [Reforma das Instalações Físicas do Laboratório]</t>
    </r>
  </si>
  <si>
    <r>
      <t>.Manutenção e conservação de maquinas e equipamentos</t>
    </r>
    <r>
      <rPr>
        <sz val="9"/>
        <color indexed="8"/>
        <rFont val="Helvetica"/>
        <family val="2"/>
      </rPr>
      <t xml:space="preserve"> [serviços de reparos, consertos, revisões e adaptações de maq. Equipamentos_aparelhos medicos, hospitalares e laboratoriais, eletrodomesticos, equipamentos de segurança, graficos, agricola, e afins]</t>
    </r>
  </si>
  <si>
    <r>
      <t xml:space="preserve">.Manutenção e conservação de veículos </t>
    </r>
    <r>
      <rPr>
        <sz val="9"/>
        <color indexed="8"/>
        <rFont val="Helvetica"/>
        <family val="2"/>
      </rPr>
      <t>[serviços de reparos, consertos, revisões _alinhamentos, balanceamentos, estofamentos, funilaria, instalação eletrica, lanternagem, mecanica, pintura, franquia, e afins]</t>
    </r>
  </si>
  <si>
    <r>
      <t xml:space="preserve">.Serviços de seguros em geral [seguros de natureza, inclusive cobertura de danos causados a pessoas, bens de terceiros, seguro obrigatorio de veículos.] </t>
    </r>
    <r>
      <rPr>
        <b/>
        <i/>
        <sz val="9"/>
        <color indexed="10"/>
        <rFont val="Helvetica"/>
        <family val="2"/>
      </rPr>
      <t>[R$ 11,73 por pessoa/por mês]</t>
    </r>
  </si>
  <si>
    <r>
      <t xml:space="preserve">ESPECIFICAÇÕES </t>
    </r>
    <r>
      <rPr>
        <b/>
        <i/>
        <sz val="8.5"/>
        <color indexed="8"/>
        <rFont val="Helvetica"/>
        <family val="2"/>
      </rPr>
      <t>[ver tabela de cálculo]</t>
    </r>
  </si>
  <si>
    <r>
      <rPr>
        <b/>
        <sz val="9"/>
        <color indexed="8"/>
        <rFont val="Helvetica"/>
        <family val="2"/>
      </rPr>
      <t>Aparelhos de medição e orientação</t>
    </r>
    <r>
      <rPr>
        <sz val="9"/>
        <color indexed="8"/>
        <rFont val="Helvetica"/>
        <family val="2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agins.</t>
    </r>
  </si>
  <si>
    <r>
      <t xml:space="preserve">V. B - Participantes vinculados à outras IES - (Instituições de Ensino Superior) </t>
    </r>
    <r>
      <rPr>
        <b/>
        <i/>
        <sz val="10"/>
        <color indexed="8"/>
        <rFont val="Helvetica"/>
        <family val="2"/>
      </rPr>
      <t>[Anexar autorização para participação]</t>
    </r>
  </si>
  <si>
    <r>
      <t>VI - APROVAÇÃO</t>
    </r>
    <r>
      <rPr>
        <b/>
        <i/>
        <sz val="9"/>
        <color indexed="8"/>
        <rFont val="Helvetica"/>
        <family val="2"/>
      </rPr>
      <t xml:space="preserve"> [Assinaturas obrigatórias e rubricas em todas as folhas]</t>
    </r>
  </si>
  <si>
    <t>Passagens aéreas nacionais</t>
  </si>
  <si>
    <t>Passagens aéreas internacionais</t>
  </si>
  <si>
    <t>Passagens terrestres</t>
  </si>
  <si>
    <t>ESPECIFICAÇÕES [VALOR BRUTO]</t>
  </si>
  <si>
    <t>Diárias internacionais</t>
  </si>
  <si>
    <t>ANEXO DA RESOLUÇÃO CONSUP 050/2017                                                                                                                                                                                                                                                                                                              MODELO DE PLANO DE TRABALHO - versão 2/2018</t>
  </si>
  <si>
    <t>CNPJ: 10.784.782/0001-50</t>
  </si>
  <si>
    <t>..UNISELVA [até 15%]</t>
  </si>
  <si>
    <r>
      <t xml:space="preserve">V. A - Participantes vinculados ao IFMT   </t>
    </r>
    <r>
      <rPr>
        <b/>
        <i/>
        <sz val="10"/>
        <color indexed="8"/>
        <rFont val="Helvetica"/>
        <family val="2"/>
      </rPr>
      <t>[Docente e Técnicos ativos e discentes]</t>
    </r>
  </si>
  <si>
    <t>Colegiado do Campus [Anexar Ata]</t>
  </si>
  <si>
    <t>CONSEPE      [Anexar Ata]</t>
  </si>
  <si>
    <t>MINISTÉRIO DA EDUCAÇÃO
INSTITUTO FEDERAL DE EDUCAÇÃO CIÊNCIA E TECNOLOGIA DE MATO GROSSO</t>
  </si>
  <si>
    <t>CUSTOS OPERACIONAIS [RESOLUÇÃO CONSUP 50/2017]</t>
  </si>
  <si>
    <t>Bolsa Inovação Tecnológica [Lei 13243 de 11 de janeiro de 2016] - vínculo com o IFMT</t>
  </si>
  <si>
    <t>Diárias - Tabela IFMT</t>
  </si>
  <si>
    <t>Bolsa Pesquisa (Projeto cadastrado na PROPES)</t>
  </si>
  <si>
    <t>Bolsa (Lei nº 8958/2004) - vículo com o IFMT</t>
  </si>
  <si>
    <t>..IFMT [2%]</t>
  </si>
  <si>
    <t xml:space="preserve">TABELA DE DIÁRIAS IFMT - DECRETO Nº 6.907 DE 21/07/2009  </t>
  </si>
  <si>
    <t>NATUREZA DA DESPESA - BOLSA PESQUISA [PROJETO CADASTRADO NA PROPES] - VÍNCULO COM O IFMT</t>
  </si>
  <si>
    <t>IFMT [2%]</t>
  </si>
  <si>
    <t>UNISELVA [15%]</t>
  </si>
  <si>
    <t>Resultados esperados [Síntese concreta dos objetivos específicos a serem alcançados e guardam estreita relação com estes. Citar a abrangência e benefícios de seus resultados, quantificando-os para o IFMT e/ou comunidade].</t>
  </si>
  <si>
    <t>ESPECIFICAÇÕES -[ ver detalhe dos valores na TABELA DE DIÁRIA DO IFMT]</t>
  </si>
  <si>
    <t xml:space="preserve">Unidade proponente: </t>
  </si>
  <si>
    <t xml:space="preserve">Título do Projeto: </t>
  </si>
  <si>
    <t>Pesquisador Embrapa</t>
  </si>
  <si>
    <t>CNPJ:</t>
  </si>
  <si>
    <t xml:space="preserve">Instituto Federal de Educação, Ciência e Tecnologia de Mato Grosso </t>
  </si>
  <si>
    <t xml:space="preserve">Nome completo:                                                     </t>
  </si>
  <si>
    <t xml:space="preserve">CPF/Matrícula SIAPE:                                               </t>
  </si>
  <si>
    <t xml:space="preserve">Telefone celular:                                               </t>
  </si>
  <si>
    <t xml:space="preserve">Telefone fixo:                                         </t>
  </si>
  <si>
    <t xml:space="preserve">E-mail:                                                                                                                                     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</si>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</sst>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000000000\-00"/>
  </numFmts>
  <fonts count="55" x14ac:knownFonts="1">
    <font>
      <sz val="11"/>
      <color theme="1"/>
      <name val="Calibri"/>
      <family val="2"/>
      <scheme val="minor"/>
    </font>
    <font>
      <sz val="11"/>
      <name val="Helvetica"/>
      <family val="2"/>
    </font>
    <font>
      <b/>
      <sz val="9"/>
      <color indexed="8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8"/>
      <color indexed="8"/>
      <name val="Helvetica"/>
      <family val="2"/>
    </font>
    <font>
      <sz val="10"/>
      <name val="Helvetica"/>
      <family val="2"/>
    </font>
    <font>
      <b/>
      <sz val="9"/>
      <color indexed="8"/>
      <name val="Helvetica"/>
      <family val="2"/>
    </font>
    <font>
      <i/>
      <sz val="9"/>
      <color indexed="8"/>
      <name val="Helvetica"/>
      <family val="2"/>
    </font>
    <font>
      <b/>
      <i/>
      <sz val="8.5"/>
      <color indexed="8"/>
      <name val="Helvetica"/>
      <family val="2"/>
    </font>
    <font>
      <b/>
      <i/>
      <sz val="9"/>
      <color indexed="10"/>
      <name val="Helvetica"/>
      <family val="2"/>
    </font>
    <font>
      <b/>
      <sz val="9"/>
      <name val="Helvetica"/>
      <family val="2"/>
    </font>
    <font>
      <b/>
      <sz val="10"/>
      <name val="Helvetica"/>
      <family val="2"/>
    </font>
    <font>
      <b/>
      <i/>
      <sz val="10"/>
      <color indexed="8"/>
      <name val="Helvetica"/>
      <family val="2"/>
    </font>
    <font>
      <b/>
      <i/>
      <sz val="9"/>
      <color indexed="8"/>
      <name val="Helvetica"/>
      <family val="2"/>
    </font>
    <font>
      <sz val="9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Helvetica"/>
      <family val="2"/>
    </font>
    <font>
      <b/>
      <sz val="12"/>
      <color theme="1"/>
      <name val="Helvetica"/>
      <family val="2"/>
    </font>
    <font>
      <sz val="8"/>
      <color theme="1"/>
      <name val="Helvetica"/>
      <family val="2"/>
    </font>
    <font>
      <b/>
      <sz val="11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2"/>
      <color theme="1"/>
      <name val="Helvetica"/>
      <family val="2"/>
    </font>
    <font>
      <b/>
      <sz val="7"/>
      <color theme="1"/>
      <name val="Helvetica"/>
      <family val="2"/>
    </font>
    <font>
      <b/>
      <sz val="8"/>
      <color theme="1"/>
      <name val="Helvetica"/>
      <family val="2"/>
    </font>
    <font>
      <sz val="9"/>
      <color theme="1"/>
      <name val="Helvetica"/>
      <family val="2"/>
    </font>
    <font>
      <b/>
      <sz val="10.5"/>
      <color theme="1"/>
      <name val="Helvetica"/>
      <family val="2"/>
    </font>
    <font>
      <u/>
      <sz val="11"/>
      <color theme="10"/>
      <name val="Helvetica"/>
      <family val="2"/>
    </font>
    <font>
      <sz val="11"/>
      <color rgb="FFFF0000"/>
      <name val="Helvetica"/>
      <family val="2"/>
    </font>
    <font>
      <b/>
      <sz val="8.5"/>
      <color theme="1"/>
      <name val="Helvetica"/>
      <family val="2"/>
    </font>
    <font>
      <b/>
      <sz val="9"/>
      <color theme="1"/>
      <name val="Helvetica"/>
      <family val="2"/>
    </font>
    <font>
      <i/>
      <sz val="9"/>
      <color theme="1"/>
      <name val="Helvetica"/>
      <family val="2"/>
    </font>
    <font>
      <sz val="7"/>
      <color theme="1"/>
      <name val="Helvetica"/>
      <family val="2"/>
    </font>
    <font>
      <b/>
      <sz val="10"/>
      <color rgb="FFFF0000"/>
      <name val="Helvetica"/>
      <family val="2"/>
    </font>
    <font>
      <b/>
      <sz val="18"/>
      <color theme="1"/>
      <name val="Helvetica"/>
      <family val="2"/>
    </font>
    <font>
      <sz val="6"/>
      <color theme="1"/>
      <name val="Helvetica"/>
      <family val="2"/>
    </font>
    <font>
      <sz val="9"/>
      <color theme="1"/>
      <name val="Calibri"/>
      <family val="2"/>
      <scheme val="minor"/>
    </font>
    <font>
      <sz val="6.5"/>
      <color theme="1"/>
      <name val="Helvetica"/>
      <family val="2"/>
    </font>
    <font>
      <b/>
      <u/>
      <sz val="9"/>
      <color theme="10"/>
      <name val="Helvetica"/>
      <family val="2"/>
    </font>
    <font>
      <b/>
      <i/>
      <sz val="9"/>
      <color theme="1"/>
      <name val="Helvetica"/>
      <family val="2"/>
    </font>
    <font>
      <b/>
      <u/>
      <sz val="8"/>
      <color theme="10"/>
      <name val="Helvetica"/>
      <family val="2"/>
    </font>
    <font>
      <b/>
      <sz val="23"/>
      <color theme="1"/>
      <name val="Helvetica"/>
      <family val="2"/>
    </font>
    <font>
      <b/>
      <sz val="9.5"/>
      <color theme="1"/>
      <name val="Helvetic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5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/>
    </xf>
    <xf numFmtId="43" fontId="16" fillId="0" borderId="0" xfId="4" applyFont="1" applyAlignment="1">
      <alignment vertical="center"/>
    </xf>
    <xf numFmtId="43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Border="1" applyAlignment="1">
      <alignment vertical="center"/>
    </xf>
    <xf numFmtId="43" fontId="16" fillId="0" borderId="0" xfId="4" applyFont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3" fontId="16" fillId="0" borderId="0" xfId="4" applyFont="1" applyAlignment="1">
      <alignment vertical="center"/>
    </xf>
    <xf numFmtId="43" fontId="18" fillId="0" borderId="0" xfId="4" applyFont="1" applyFill="1" applyBorder="1" applyAlignment="1">
      <alignment vertical="center" wrapText="1"/>
    </xf>
    <xf numFmtId="43" fontId="18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4" fontId="27" fillId="0" borderId="0" xfId="2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3" fontId="26" fillId="0" borderId="0" xfId="4" applyFont="1" applyFill="1" applyBorder="1" applyAlignment="1">
      <alignment vertical="center"/>
    </xf>
    <xf numFmtId="0" fontId="27" fillId="0" borderId="0" xfId="0" applyFont="1" applyBorder="1" applyAlignment="1">
      <alignment horizontal="justify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43" fontId="26" fillId="0" borderId="7" xfId="4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36" fillId="3" borderId="9" xfId="0" applyFont="1" applyFill="1" applyBorder="1" applyAlignment="1">
      <alignment horizontal="center" vertical="center"/>
    </xf>
    <xf numFmtId="43" fontId="26" fillId="0" borderId="7" xfId="4" applyFont="1" applyBorder="1" applyAlignment="1">
      <alignment vertical="center"/>
    </xf>
    <xf numFmtId="164" fontId="26" fillId="0" borderId="7" xfId="4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7" fillId="3" borderId="7" xfId="1" applyFont="1" applyFill="1" applyBorder="1" applyAlignment="1">
      <alignment horizontal="left" vertical="center" wrapText="1"/>
    </xf>
    <xf numFmtId="0" fontId="37" fillId="3" borderId="12" xfId="1" applyFont="1" applyFill="1" applyBorder="1" applyAlignment="1">
      <alignment horizontal="left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44" fontId="26" fillId="2" borderId="15" xfId="2" applyFont="1" applyFill="1" applyBorder="1" applyAlignment="1">
      <alignment horizontal="center" vertical="center"/>
    </xf>
    <xf numFmtId="43" fontId="38" fillId="0" borderId="7" xfId="4" applyFont="1" applyBorder="1" applyAlignment="1">
      <alignment vertical="center"/>
    </xf>
    <xf numFmtId="43" fontId="26" fillId="0" borderId="12" xfId="4" applyFont="1" applyBorder="1" applyAlignment="1">
      <alignment horizontal="center" vertical="center"/>
    </xf>
    <xf numFmtId="43" fontId="26" fillId="4" borderId="12" xfId="4" applyFont="1" applyFill="1" applyBorder="1" applyAlignment="1">
      <alignment horizontal="center" vertical="center"/>
    </xf>
    <xf numFmtId="44" fontId="26" fillId="0" borderId="7" xfId="2" applyFont="1" applyBorder="1" applyAlignment="1">
      <alignment vertical="center"/>
    </xf>
    <xf numFmtId="43" fontId="29" fillId="4" borderId="12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3" fontId="26" fillId="0" borderId="11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39" fillId="3" borderId="9" xfId="0" applyFont="1" applyFill="1" applyBorder="1" applyAlignment="1">
      <alignment horizontal="center" vertical="center"/>
    </xf>
    <xf numFmtId="44" fontId="35" fillId="0" borderId="12" xfId="2" applyFont="1" applyBorder="1" applyAlignment="1">
      <alignment horizontal="center" vertical="center"/>
    </xf>
    <xf numFmtId="44" fontId="35" fillId="4" borderId="12" xfId="2" applyFont="1" applyFill="1" applyBorder="1" applyAlignment="1">
      <alignment horizontal="center" vertical="center"/>
    </xf>
    <xf numFmtId="43" fontId="35" fillId="0" borderId="7" xfId="4" applyFont="1" applyBorder="1" applyAlignment="1">
      <alignment vertical="center"/>
    </xf>
    <xf numFmtId="164" fontId="35" fillId="0" borderId="7" xfId="4" applyNumberFormat="1" applyFont="1" applyBorder="1" applyAlignment="1">
      <alignment horizontal="center" vertical="center"/>
    </xf>
    <xf numFmtId="43" fontId="35" fillId="0" borderId="7" xfId="4" applyFont="1" applyBorder="1" applyAlignment="1">
      <alignment vertical="center" wrapText="1"/>
    </xf>
    <xf numFmtId="164" fontId="35" fillId="0" borderId="7" xfId="4" applyNumberFormat="1" applyFont="1" applyBorder="1" applyAlignment="1">
      <alignment horizontal="center" vertical="center" wrapText="1"/>
    </xf>
    <xf numFmtId="44" fontId="35" fillId="0" borderId="12" xfId="2" applyFont="1" applyBorder="1" applyAlignment="1">
      <alignment horizontal="center" vertical="center" wrapText="1"/>
    </xf>
    <xf numFmtId="44" fontId="35" fillId="4" borderId="12" xfId="2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49" fontId="35" fillId="0" borderId="7" xfId="4" applyNumberFormat="1" applyFont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44" fontId="35" fillId="0" borderId="7" xfId="2" applyFont="1" applyBorder="1" applyAlignment="1">
      <alignment vertical="center"/>
    </xf>
    <xf numFmtId="44" fontId="35" fillId="4" borderId="12" xfId="2" applyFont="1" applyFill="1" applyBorder="1" applyAlignment="1">
      <alignment horizontal="right" vertical="center"/>
    </xf>
    <xf numFmtId="43" fontId="40" fillId="4" borderId="18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5" fillId="0" borderId="21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/>
    </xf>
    <xf numFmtId="0" fontId="40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5" fillId="0" borderId="7" xfId="0" applyNumberFormat="1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3" fontId="35" fillId="0" borderId="0" xfId="4" applyFont="1" applyFill="1" applyBorder="1" applyAlignment="1">
      <alignment vertical="center"/>
    </xf>
    <xf numFmtId="0" fontId="35" fillId="0" borderId="7" xfId="0" applyFont="1" applyFill="1" applyBorder="1" applyAlignment="1">
      <alignment horizontal="center" vertical="center"/>
    </xf>
    <xf numFmtId="43" fontId="35" fillId="0" borderId="7" xfId="4" applyFont="1" applyFill="1" applyBorder="1" applyAlignment="1">
      <alignment horizontal="right" vertical="center"/>
    </xf>
    <xf numFmtId="43" fontId="40" fillId="0" borderId="7" xfId="4" applyFont="1" applyBorder="1" applyAlignment="1">
      <alignment horizontal="center" vertical="center"/>
    </xf>
    <xf numFmtId="0" fontId="35" fillId="0" borderId="7" xfId="0" applyFont="1" applyFill="1" applyBorder="1" applyAlignment="1">
      <alignment vertical="center"/>
    </xf>
    <xf numFmtId="43" fontId="35" fillId="0" borderId="7" xfId="4" applyFont="1" applyFill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44" fontId="30" fillId="0" borderId="7" xfId="2" applyFont="1" applyBorder="1" applyAlignment="1">
      <alignment vertical="center" wrapText="1"/>
    </xf>
    <xf numFmtId="44" fontId="28" fillId="0" borderId="7" xfId="2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44" fontId="28" fillId="0" borderId="7" xfId="2" applyFont="1" applyBorder="1" applyAlignment="1">
      <alignment vertical="center"/>
    </xf>
    <xf numFmtId="0" fontId="34" fillId="0" borderId="7" xfId="0" applyFont="1" applyBorder="1" applyAlignment="1">
      <alignment vertical="center" wrapText="1"/>
    </xf>
    <xf numFmtId="44" fontId="28" fillId="0" borderId="7" xfId="2" applyFont="1" applyBorder="1" applyAlignment="1">
      <alignment vertical="center" wrapText="1"/>
    </xf>
    <xf numFmtId="0" fontId="35" fillId="0" borderId="2" xfId="0" applyFont="1" applyBorder="1" applyAlignment="1">
      <alignment vertical="center"/>
    </xf>
    <xf numFmtId="0" fontId="35" fillId="0" borderId="2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43" fontId="35" fillId="0" borderId="7" xfId="4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43" fontId="35" fillId="0" borderId="7" xfId="4" applyFont="1" applyFill="1" applyBorder="1" applyAlignment="1">
      <alignment horizontal="right" vertical="center"/>
    </xf>
    <xf numFmtId="43" fontId="35" fillId="0" borderId="7" xfId="4" applyFont="1" applyFill="1" applyBorder="1" applyAlignment="1">
      <alignment horizontal="center" vertical="center"/>
    </xf>
    <xf numFmtId="49" fontId="35" fillId="0" borderId="7" xfId="4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44" fontId="31" fillId="0" borderId="7" xfId="2" applyFont="1" applyBorder="1" applyAlignment="1">
      <alignment horizontal="center" vertical="center" wrapText="1"/>
    </xf>
    <xf numFmtId="44" fontId="28" fillId="0" borderId="7" xfId="2" applyFont="1" applyBorder="1" applyAlignment="1">
      <alignment horizontal="center" vertical="center" wrapText="1"/>
    </xf>
    <xf numFmtId="0" fontId="42" fillId="0" borderId="7" xfId="0" applyFont="1" applyBorder="1" applyAlignment="1">
      <alignment vertical="center" wrapText="1"/>
    </xf>
    <xf numFmtId="43" fontId="35" fillId="0" borderId="7" xfId="4" applyFont="1" applyFill="1" applyBorder="1" applyAlignment="1">
      <alignment horizontal="center" vertical="center"/>
    </xf>
    <xf numFmtId="49" fontId="3" fillId="0" borderId="7" xfId="4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5" fillId="0" borderId="7" xfId="4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43" fontId="40" fillId="0" borderId="2" xfId="4" applyFont="1" applyFill="1" applyBorder="1" applyAlignment="1">
      <alignment horizontal="left" vertical="center" wrapText="1"/>
    </xf>
    <xf numFmtId="43" fontId="40" fillId="0" borderId="0" xfId="4" applyFont="1" applyFill="1" applyBorder="1" applyAlignment="1">
      <alignment horizontal="left" vertical="center" wrapText="1"/>
    </xf>
    <xf numFmtId="43" fontId="40" fillId="0" borderId="21" xfId="4" applyFont="1" applyFill="1" applyBorder="1" applyAlignment="1">
      <alignment horizontal="left" vertical="center" wrapText="1"/>
    </xf>
    <xf numFmtId="43" fontId="40" fillId="0" borderId="5" xfId="4" applyFont="1" applyFill="1" applyBorder="1" applyAlignment="1">
      <alignment horizontal="left" vertical="center" wrapText="1"/>
    </xf>
    <xf numFmtId="43" fontId="40" fillId="0" borderId="3" xfId="4" applyFont="1" applyFill="1" applyBorder="1" applyAlignment="1">
      <alignment horizontal="left" vertical="center" wrapText="1"/>
    </xf>
    <xf numFmtId="43" fontId="40" fillId="0" borderId="4" xfId="4" applyFont="1" applyFill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left" vertical="center"/>
    </xf>
    <xf numFmtId="0" fontId="40" fillId="3" borderId="14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horizontal="left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left" vertical="center"/>
    </xf>
    <xf numFmtId="0" fontId="40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justify" vertical="center" wrapText="1"/>
    </xf>
    <xf numFmtId="0" fontId="35" fillId="0" borderId="0" xfId="0" applyFont="1" applyFill="1" applyBorder="1" applyAlignment="1">
      <alignment horizontal="justify" vertical="center" wrapText="1"/>
    </xf>
    <xf numFmtId="0" fontId="35" fillId="0" borderId="21" xfId="0" applyFont="1" applyFill="1" applyBorder="1" applyAlignment="1">
      <alignment horizontal="justify" vertical="center" wrapText="1"/>
    </xf>
    <xf numFmtId="0" fontId="40" fillId="3" borderId="7" xfId="0" applyFont="1" applyFill="1" applyBorder="1" applyAlignment="1">
      <alignment horizontal="left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 wrapText="1"/>
    </xf>
    <xf numFmtId="0" fontId="35" fillId="5" borderId="7" xfId="0" applyFont="1" applyFill="1" applyBorder="1" applyAlignment="1">
      <alignment horizontal="left" vertical="center" wrapText="1"/>
    </xf>
    <xf numFmtId="17" fontId="35" fillId="0" borderId="6" xfId="0" applyNumberFormat="1" applyFont="1" applyFill="1" applyBorder="1" applyAlignment="1">
      <alignment horizontal="center" vertical="center"/>
    </xf>
    <xf numFmtId="17" fontId="35" fillId="0" borderId="1" xfId="0" applyNumberFormat="1" applyFont="1" applyFill="1" applyBorder="1" applyAlignment="1">
      <alignment horizontal="center" vertical="center"/>
    </xf>
    <xf numFmtId="17" fontId="35" fillId="0" borderId="19" xfId="0" applyNumberFormat="1" applyFont="1" applyFill="1" applyBorder="1" applyAlignment="1">
      <alignment horizontal="center" vertical="center"/>
    </xf>
    <xf numFmtId="17" fontId="35" fillId="0" borderId="2" xfId="0" applyNumberFormat="1" applyFont="1" applyFill="1" applyBorder="1" applyAlignment="1">
      <alignment horizontal="center" vertical="center"/>
    </xf>
    <xf numFmtId="17" fontId="35" fillId="0" borderId="0" xfId="0" applyNumberFormat="1" applyFont="1" applyFill="1" applyBorder="1" applyAlignment="1">
      <alignment horizontal="center" vertical="center"/>
    </xf>
    <xf numFmtId="17" fontId="35" fillId="0" borderId="21" xfId="0" applyNumberFormat="1" applyFont="1" applyFill="1" applyBorder="1" applyAlignment="1">
      <alignment horizontal="center" vertical="center"/>
    </xf>
    <xf numFmtId="17" fontId="35" fillId="0" borderId="5" xfId="0" applyNumberFormat="1" applyFont="1" applyFill="1" applyBorder="1" applyAlignment="1">
      <alignment horizontal="center" vertical="center"/>
    </xf>
    <xf numFmtId="17" fontId="35" fillId="0" borderId="3" xfId="0" applyNumberFormat="1" applyFont="1" applyFill="1" applyBorder="1" applyAlignment="1">
      <alignment horizontal="center" vertical="center"/>
    </xf>
    <xf numFmtId="17" fontId="35" fillId="0" borderId="4" xfId="0" applyNumberFormat="1" applyFont="1" applyFill="1" applyBorder="1" applyAlignment="1">
      <alignment horizontal="center" vertical="center"/>
    </xf>
    <xf numFmtId="0" fontId="35" fillId="0" borderId="7" xfId="0" applyFont="1" applyBorder="1" applyAlignment="1">
      <alignment horizontal="left" vertical="center" wrapText="1"/>
    </xf>
    <xf numFmtId="0" fontId="35" fillId="0" borderId="7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5" fillId="0" borderId="9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 wrapText="1"/>
    </xf>
    <xf numFmtId="0" fontId="40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43" fontId="43" fillId="0" borderId="7" xfId="4" applyFont="1" applyBorder="1" applyAlignment="1">
      <alignment horizontal="center" vertical="center" wrapText="1"/>
    </xf>
    <xf numFmtId="43" fontId="30" fillId="0" borderId="7" xfId="4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40" fillId="3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40" fillId="4" borderId="9" xfId="0" applyFont="1" applyFill="1" applyBorder="1" applyAlignment="1">
      <alignment horizontal="center" vertical="center"/>
    </xf>
    <xf numFmtId="0" fontId="40" fillId="4" borderId="8" xfId="0" applyFont="1" applyFill="1" applyBorder="1" applyAlignment="1">
      <alignment horizontal="center" vertical="center"/>
    </xf>
    <xf numFmtId="43" fontId="30" fillId="0" borderId="7" xfId="4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43" fontId="30" fillId="0" borderId="9" xfId="4" applyFont="1" applyBorder="1" applyAlignment="1">
      <alignment horizontal="center" vertical="center" wrapText="1"/>
    </xf>
    <xf numFmtId="43" fontId="30" fillId="0" borderId="8" xfId="4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40" fillId="4" borderId="14" xfId="0" applyFont="1" applyFill="1" applyBorder="1" applyAlignment="1">
      <alignment horizontal="center" vertical="center"/>
    </xf>
    <xf numFmtId="44" fontId="27" fillId="0" borderId="7" xfId="2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43" fontId="35" fillId="0" borderId="7" xfId="4" applyFont="1" applyBorder="1" applyAlignment="1">
      <alignment horizontal="center" vertical="center"/>
    </xf>
    <xf numFmtId="43" fontId="40" fillId="4" borderId="9" xfId="4" applyFont="1" applyFill="1" applyBorder="1" applyAlignment="1">
      <alignment horizontal="center" vertical="center"/>
    </xf>
    <xf numFmtId="43" fontId="40" fillId="4" borderId="8" xfId="4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left" vertical="center"/>
    </xf>
    <xf numFmtId="0" fontId="40" fillId="4" borderId="14" xfId="0" applyFont="1" applyFill="1" applyBorder="1" applyAlignment="1">
      <alignment horizontal="left" vertical="center"/>
    </xf>
    <xf numFmtId="0" fontId="40" fillId="4" borderId="8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4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/>
    </xf>
    <xf numFmtId="0" fontId="30" fillId="0" borderId="8" xfId="0" applyFont="1" applyBorder="1" applyAlignment="1">
      <alignment horizontal="righ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0" fontId="35" fillId="0" borderId="6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65" fontId="26" fillId="0" borderId="9" xfId="0" applyNumberFormat="1" applyFont="1" applyBorder="1" applyAlignment="1">
      <alignment horizontal="center" vertical="center"/>
    </xf>
    <xf numFmtId="165" fontId="26" fillId="0" borderId="8" xfId="0" applyNumberFormat="1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40" fillId="3" borderId="14" xfId="0" applyFont="1" applyFill="1" applyBorder="1" applyAlignment="1">
      <alignment horizontal="center" vertical="center"/>
    </xf>
    <xf numFmtId="43" fontId="3" fillId="0" borderId="9" xfId="4" applyFont="1" applyBorder="1" applyAlignment="1">
      <alignment horizontal="center" vertical="center"/>
    </xf>
    <xf numFmtId="43" fontId="3" fillId="0" borderId="8" xfId="4" applyFont="1" applyBorder="1" applyAlignment="1">
      <alignment horizontal="center" vertical="center"/>
    </xf>
    <xf numFmtId="43" fontId="3" fillId="0" borderId="7" xfId="4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43" fontId="40" fillId="3" borderId="9" xfId="4" applyFont="1" applyFill="1" applyBorder="1" applyAlignment="1">
      <alignment horizontal="center" vertical="center"/>
    </xf>
    <xf numFmtId="43" fontId="40" fillId="3" borderId="8" xfId="4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43" fontId="35" fillId="0" borderId="9" xfId="4" applyFont="1" applyBorder="1" applyAlignment="1">
      <alignment horizontal="center" vertical="center"/>
    </xf>
    <xf numFmtId="43" fontId="35" fillId="0" borderId="8" xfId="4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30" fillId="4" borderId="9" xfId="0" applyFont="1" applyFill="1" applyBorder="1" applyAlignment="1">
      <alignment horizontal="left" vertical="center"/>
    </xf>
    <xf numFmtId="0" fontId="30" fillId="4" borderId="14" xfId="0" applyFont="1" applyFill="1" applyBorder="1" applyAlignment="1">
      <alignment horizontal="left" vertical="center"/>
    </xf>
    <xf numFmtId="0" fontId="30" fillId="4" borderId="8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/>
    </xf>
    <xf numFmtId="0" fontId="40" fillId="4" borderId="1" xfId="0" applyFont="1" applyFill="1" applyBorder="1" applyAlignment="1">
      <alignment horizontal="left" vertical="center"/>
    </xf>
    <xf numFmtId="0" fontId="40" fillId="4" borderId="19" xfId="0" applyFont="1" applyFill="1" applyBorder="1" applyAlignment="1">
      <alignment horizontal="left" vertical="center"/>
    </xf>
    <xf numFmtId="0" fontId="40" fillId="4" borderId="5" xfId="0" applyFont="1" applyFill="1" applyBorder="1" applyAlignment="1">
      <alignment horizontal="left" vertical="center"/>
    </xf>
    <xf numFmtId="0" fontId="40" fillId="4" borderId="3" xfId="0" applyFont="1" applyFill="1" applyBorder="1" applyAlignment="1">
      <alignment horizontal="left" vertical="center"/>
    </xf>
    <xf numFmtId="0" fontId="40" fillId="4" borderId="4" xfId="0" applyFont="1" applyFill="1" applyBorder="1" applyAlignment="1">
      <alignment horizontal="left" vertical="center"/>
    </xf>
    <xf numFmtId="0" fontId="34" fillId="0" borderId="7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center" vertical="center" wrapText="1"/>
    </xf>
    <xf numFmtId="43" fontId="40" fillId="3" borderId="7" xfId="4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43" fontId="40" fillId="4" borderId="7" xfId="4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43" fontId="35" fillId="0" borderId="0" xfId="4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19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3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165" fontId="26" fillId="0" borderId="9" xfId="0" applyNumberFormat="1" applyFont="1" applyBorder="1" applyAlignment="1">
      <alignment horizontal="center" vertical="center" wrapText="1"/>
    </xf>
    <xf numFmtId="165" fontId="26" fillId="0" borderId="14" xfId="0" applyNumberFormat="1" applyFont="1" applyBorder="1" applyAlignment="1">
      <alignment horizontal="center" vertical="center" wrapText="1"/>
    </xf>
    <xf numFmtId="165" fontId="26" fillId="0" borderId="8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30" fillId="0" borderId="8" xfId="0" applyFont="1" applyBorder="1" applyAlignment="1">
      <alignment horizontal="right" vertical="center"/>
    </xf>
    <xf numFmtId="0" fontId="40" fillId="3" borderId="22" xfId="0" applyFont="1" applyFill="1" applyBorder="1" applyAlignment="1">
      <alignment horizontal="center" vertical="center" wrapText="1"/>
    </xf>
    <xf numFmtId="0" fontId="40" fillId="3" borderId="23" xfId="0" applyFont="1" applyFill="1" applyBorder="1" applyAlignment="1">
      <alignment horizontal="center" vertical="center" wrapText="1"/>
    </xf>
    <xf numFmtId="43" fontId="35" fillId="0" borderId="7" xfId="4" applyFont="1" applyFill="1" applyBorder="1" applyAlignment="1">
      <alignment horizontal="center" vertical="center"/>
    </xf>
    <xf numFmtId="43" fontId="12" fillId="0" borderId="7" xfId="4" applyFont="1" applyBorder="1" applyAlignment="1">
      <alignment horizontal="center" vertical="center" wrapText="1"/>
    </xf>
    <xf numFmtId="0" fontId="40" fillId="3" borderId="13" xfId="0" applyFont="1" applyFill="1" applyBorder="1" applyAlignment="1">
      <alignment horizontal="center" vertical="center" wrapText="1"/>
    </xf>
    <xf numFmtId="0" fontId="40" fillId="3" borderId="14" xfId="0" applyFont="1" applyFill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47" fillId="0" borderId="0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17" fillId="0" borderId="0" xfId="1" applyAlignment="1">
      <alignment horizontal="right" vertical="center"/>
    </xf>
    <xf numFmtId="0" fontId="28" fillId="0" borderId="13" xfId="0" applyFont="1" applyBorder="1" applyAlignment="1">
      <alignment horizontal="justify" vertical="center"/>
    </xf>
    <xf numFmtId="0" fontId="28" fillId="0" borderId="14" xfId="0" applyFont="1" applyBorder="1" applyAlignment="1">
      <alignment horizontal="justify" vertical="center"/>
    </xf>
    <xf numFmtId="0" fontId="28" fillId="0" borderId="8" xfId="0" applyFont="1" applyBorder="1" applyAlignment="1">
      <alignment horizontal="justify" vertical="center"/>
    </xf>
    <xf numFmtId="0" fontId="28" fillId="0" borderId="13" xfId="0" applyFont="1" applyBorder="1" applyAlignment="1">
      <alignment horizontal="justify" vertical="center" wrapText="1"/>
    </xf>
    <xf numFmtId="0" fontId="28" fillId="0" borderId="14" xfId="0" applyFont="1" applyBorder="1" applyAlignment="1">
      <alignment horizontal="justify" vertical="center" wrapText="1"/>
    </xf>
    <xf numFmtId="0" fontId="28" fillId="0" borderId="8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8" fillId="0" borderId="3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35" fillId="0" borderId="36" xfId="0" applyFont="1" applyBorder="1" applyAlignment="1">
      <alignment horizontal="justify" vertical="center" wrapText="1"/>
    </xf>
    <xf numFmtId="0" fontId="35" fillId="0" borderId="7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justify" vertical="center" wrapText="1"/>
    </xf>
    <xf numFmtId="0" fontId="35" fillId="0" borderId="14" xfId="0" applyFont="1" applyBorder="1" applyAlignment="1">
      <alignment horizontal="justify" vertical="center" wrapText="1"/>
    </xf>
    <xf numFmtId="0" fontId="35" fillId="0" borderId="8" xfId="0" applyFont="1" applyBorder="1" applyAlignment="1">
      <alignment horizontal="justify" vertical="center" wrapText="1"/>
    </xf>
    <xf numFmtId="0" fontId="40" fillId="4" borderId="13" xfId="0" applyFont="1" applyFill="1" applyBorder="1" applyAlignment="1">
      <alignment horizontal="center" vertical="center"/>
    </xf>
    <xf numFmtId="0" fontId="40" fillId="3" borderId="36" xfId="0" applyFont="1" applyFill="1" applyBorder="1" applyAlignment="1">
      <alignment horizontal="center" vertical="center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9" fillId="3" borderId="13" xfId="0" applyFont="1" applyFill="1" applyBorder="1" applyAlignment="1">
      <alignment horizontal="left" vertical="center"/>
    </xf>
    <xf numFmtId="0" fontId="39" fillId="3" borderId="14" xfId="0" applyFont="1" applyFill="1" applyBorder="1" applyAlignment="1">
      <alignment horizontal="left" vertical="center"/>
    </xf>
    <xf numFmtId="0" fontId="39" fillId="3" borderId="8" xfId="0" applyFont="1" applyFill="1" applyBorder="1" applyAlignment="1">
      <alignment horizontal="left" vertical="center"/>
    </xf>
    <xf numFmtId="0" fontId="35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40" fillId="3" borderId="13" xfId="0" applyFont="1" applyFill="1" applyBorder="1" applyAlignment="1">
      <alignment horizontal="center" vertical="center"/>
    </xf>
    <xf numFmtId="0" fontId="40" fillId="4" borderId="34" xfId="0" applyFont="1" applyFill="1" applyBorder="1" applyAlignment="1">
      <alignment horizontal="center" vertical="center"/>
    </xf>
    <xf numFmtId="0" fontId="40" fillId="4" borderId="17" xfId="0" applyFont="1" applyFill="1" applyBorder="1" applyAlignment="1">
      <alignment horizontal="center" vertical="center"/>
    </xf>
    <xf numFmtId="0" fontId="40" fillId="4" borderId="35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left" vertical="center"/>
    </xf>
    <xf numFmtId="0" fontId="40" fillId="3" borderId="12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left" vertical="center"/>
    </xf>
    <xf numFmtId="0" fontId="35" fillId="0" borderId="36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6" fillId="3" borderId="13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left" vertical="center"/>
    </xf>
    <xf numFmtId="0" fontId="39" fillId="3" borderId="36" xfId="0" applyFont="1" applyFill="1" applyBorder="1" applyAlignment="1">
      <alignment horizontal="left" vertical="center"/>
    </xf>
    <xf numFmtId="0" fontId="39" fillId="3" borderId="7" xfId="0" applyFont="1" applyFill="1" applyBorder="1" applyAlignment="1">
      <alignment horizontal="left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5" fillId="0" borderId="13" xfId="0" applyFont="1" applyBorder="1" applyAlignment="1">
      <alignment horizontal="left" vertical="center"/>
    </xf>
    <xf numFmtId="0" fontId="38" fillId="0" borderId="3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48" fillId="3" borderId="13" xfId="1" applyFont="1" applyFill="1" applyBorder="1" applyAlignment="1">
      <alignment horizontal="left" vertical="center" wrapText="1"/>
    </xf>
    <xf numFmtId="0" fontId="48" fillId="3" borderId="14" xfId="1" applyFont="1" applyFill="1" applyBorder="1" applyAlignment="1">
      <alignment horizontal="left" vertical="center" wrapText="1"/>
    </xf>
    <xf numFmtId="0" fontId="48" fillId="3" borderId="8" xfId="1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center" vertical="center"/>
    </xf>
    <xf numFmtId="0" fontId="50" fillId="3" borderId="13" xfId="1" applyFont="1" applyFill="1" applyBorder="1" applyAlignment="1">
      <alignment horizontal="left" vertical="center" wrapText="1"/>
    </xf>
    <xf numFmtId="0" fontId="50" fillId="3" borderId="14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50" fillId="3" borderId="13" xfId="1" applyFont="1" applyFill="1" applyBorder="1" applyAlignment="1">
      <alignment horizontal="center" vertical="center" wrapText="1"/>
    </xf>
    <xf numFmtId="0" fontId="50" fillId="3" borderId="14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49" fillId="0" borderId="13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51" fillId="4" borderId="26" xfId="0" applyFont="1" applyFill="1" applyBorder="1" applyAlignment="1">
      <alignment horizontal="center" vertical="center"/>
    </xf>
    <xf numFmtId="0" fontId="51" fillId="4" borderId="28" xfId="0" applyFont="1" applyFill="1" applyBorder="1" applyAlignment="1">
      <alignment horizontal="center" vertical="center"/>
    </xf>
    <xf numFmtId="0" fontId="51" fillId="4" borderId="29" xfId="0" applyFont="1" applyFill="1" applyBorder="1" applyAlignment="1">
      <alignment horizontal="center" vertical="center"/>
    </xf>
    <xf numFmtId="0" fontId="51" fillId="4" borderId="36" xfId="0" applyFont="1" applyFill="1" applyBorder="1" applyAlignment="1">
      <alignment horizontal="center" vertical="center"/>
    </xf>
    <xf numFmtId="0" fontId="51" fillId="4" borderId="7" xfId="0" applyFont="1" applyFill="1" applyBorder="1" applyAlignment="1">
      <alignment horizontal="center" vertical="center"/>
    </xf>
    <xf numFmtId="0" fontId="51" fillId="4" borderId="12" xfId="0" applyFont="1" applyFill="1" applyBorder="1" applyAlignment="1">
      <alignment horizontal="center" vertical="center"/>
    </xf>
    <xf numFmtId="0" fontId="39" fillId="3" borderId="13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35" fillId="0" borderId="36" xfId="0" applyFont="1" applyBorder="1" applyAlignment="1">
      <alignment horizontal="right" vertical="center"/>
    </xf>
    <xf numFmtId="0" fontId="35" fillId="0" borderId="7" xfId="0" applyFon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5" fillId="0" borderId="13" xfId="0" applyFont="1" applyBorder="1" applyAlignment="1">
      <alignment horizontal="right" vertical="center"/>
    </xf>
    <xf numFmtId="0" fontId="40" fillId="3" borderId="36" xfId="0" applyFont="1" applyFill="1" applyBorder="1" applyAlignment="1">
      <alignment horizontal="left" vertical="center" wrapText="1"/>
    </xf>
    <xf numFmtId="0" fontId="40" fillId="3" borderId="7" xfId="0" applyFont="1" applyFill="1" applyBorder="1" applyAlignment="1">
      <alignment horizontal="left" vertical="center" wrapText="1"/>
    </xf>
    <xf numFmtId="0" fontId="50" fillId="3" borderId="36" xfId="1" applyFont="1" applyFill="1" applyBorder="1" applyAlignment="1">
      <alignment horizontal="center" vertical="center" wrapText="1"/>
    </xf>
    <xf numFmtId="0" fontId="50" fillId="3" borderId="7" xfId="1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left" vertical="center" wrapText="1"/>
    </xf>
    <xf numFmtId="0" fontId="39" fillId="3" borderId="8" xfId="0" applyFont="1" applyFill="1" applyBorder="1" applyAlignment="1">
      <alignment horizontal="left" vertical="center" wrapText="1"/>
    </xf>
    <xf numFmtId="0" fontId="17" fillId="3" borderId="13" xfId="1" applyFill="1" applyBorder="1" applyAlignment="1">
      <alignment horizontal="left" vertical="center" wrapText="1"/>
    </xf>
    <xf numFmtId="0" fontId="17" fillId="3" borderId="14" xfId="1" applyFill="1" applyBorder="1" applyAlignment="1">
      <alignment horizontal="left" vertical="center" wrapText="1"/>
    </xf>
    <xf numFmtId="0" fontId="48" fillId="3" borderId="13" xfId="1" applyFont="1" applyFill="1" applyBorder="1" applyAlignment="1">
      <alignment horizontal="left" vertical="center"/>
    </xf>
    <xf numFmtId="0" fontId="48" fillId="3" borderId="14" xfId="1" applyFont="1" applyFill="1" applyBorder="1" applyAlignment="1">
      <alignment horizontal="left" vertical="center"/>
    </xf>
    <xf numFmtId="0" fontId="48" fillId="3" borderId="8" xfId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0" fillId="3" borderId="38" xfId="0" applyFont="1" applyFill="1" applyBorder="1" applyAlignment="1">
      <alignment horizontal="center" vertical="center"/>
    </xf>
    <xf numFmtId="0" fontId="52" fillId="3" borderId="36" xfId="0" applyFont="1" applyFill="1" applyBorder="1" applyAlignment="1">
      <alignment horizontal="center" vertical="center"/>
    </xf>
    <xf numFmtId="0" fontId="52" fillId="3" borderId="7" xfId="0" applyFont="1" applyFill="1" applyBorder="1" applyAlignment="1">
      <alignment horizontal="center" vertical="center"/>
    </xf>
    <xf numFmtId="0" fontId="35" fillId="0" borderId="36" xfId="0" applyFont="1" applyBorder="1" applyAlignment="1">
      <alignment horizontal="left" vertical="center" wrapText="1"/>
    </xf>
    <xf numFmtId="0" fontId="31" fillId="2" borderId="9" xfId="0" applyFont="1" applyFill="1" applyBorder="1" applyAlignment="1">
      <alignment horizontal="left" vertical="center" wrapText="1"/>
    </xf>
    <xf numFmtId="0" fontId="31" fillId="2" borderId="14" xfId="0" applyFont="1" applyFill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wrapText="1"/>
    </xf>
  </cellXfs>
  <cellStyles count="9">
    <cellStyle name="Hiperlink" xfId="1" builtinId="8"/>
    <cellStyle name="Moeda" xfId="2" builtinId="4"/>
    <cellStyle name="Moeda 2" xfId="3"/>
    <cellStyle name="Normal" xfId="0" builtinId="0"/>
    <cellStyle name="Vírgula" xfId="4" builtinId="3"/>
    <cellStyle name="Vírgula 2" xfId="5"/>
    <cellStyle name="Vírgula 3" xfId="6"/>
    <cellStyle name="Vírgula 4" xfId="7"/>
    <cellStyle name="Vírgula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104775</xdr:colOff>
      <xdr:row>4</xdr:row>
      <xdr:rowOff>9525</xdr:rowOff>
    </xdr:to>
    <xdr:pic>
      <xdr:nvPicPr>
        <xdr:cNvPr id="1099" name="Imagem 2" descr="http://www.jurisdoctor.adv.br/legis/brasao.gif">
          <a:extLst>
            <a:ext uri="{FF2B5EF4-FFF2-40B4-BE49-F238E27FC236}">
              <a16:creationId xmlns:a16="http://schemas.microsoft.com/office/drawing/2014/main" xmlns="" id="{079A37ED-BB75-4CB1-82ED-B55EFC951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9144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123825</xdr:rowOff>
    </xdr:from>
    <xdr:to>
      <xdr:col>3</xdr:col>
      <xdr:colOff>28575</xdr:colOff>
      <xdr:row>4</xdr:row>
      <xdr:rowOff>0</xdr:rowOff>
    </xdr:to>
    <xdr:pic>
      <xdr:nvPicPr>
        <xdr:cNvPr id="2124" name="Imagem 2" descr="http://www.jurisdoctor.adv.br/legis/brasao.gif">
          <a:extLst>
            <a:ext uri="{FF2B5EF4-FFF2-40B4-BE49-F238E27FC236}">
              <a16:creationId xmlns:a16="http://schemas.microsoft.com/office/drawing/2014/main" xmlns="" id="{BA5FF72E-700F-4644-BFCE-5A4BE262F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123825"/>
          <a:ext cx="6953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ndacaouniselva.org.br/nova/outras/CALCULO-BOLSA-ENCARGO.xls" TargetMode="External"/><Relationship Id="rId3" Type="http://schemas.openxmlformats.org/officeDocument/2006/relationships/hyperlink" Target="http://www.fundacaouniselva.org.br/nova/outras/Port_448_2002.pdf" TargetMode="External"/><Relationship Id="rId7" Type="http://schemas.openxmlformats.org/officeDocument/2006/relationships/hyperlink" Target="http://www.fundacaouniselva.org.br/nova/outras/RPS2016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CALCULO-BOLSA-ENCARGO.xls" TargetMode="External"/><Relationship Id="rId5" Type="http://schemas.openxmlformats.org/officeDocument/2006/relationships/hyperlink" Target="http://www.planalto.gov.br/ccivil_03/_ato2007-2010/2008/lei/l11788.htm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fundacaouniselva.org.br/Tabela_Diarias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564"/>
  <sheetViews>
    <sheetView topLeftCell="A10" zoomScale="120" zoomScaleNormal="120" workbookViewId="0">
      <selection activeCell="B181" sqref="B181:I181"/>
    </sheetView>
  </sheetViews>
  <sheetFormatPr defaultColWidth="8.7109375" defaultRowHeight="15" x14ac:dyDescent="0.25"/>
  <cols>
    <col min="1" max="1" width="6.42578125" style="4" customWidth="1"/>
    <col min="2" max="2" width="3.7109375" style="4" customWidth="1"/>
    <col min="3" max="3" width="2.28515625" style="4" customWidth="1"/>
    <col min="4" max="4" width="1.85546875" style="4" customWidth="1"/>
    <col min="5" max="6" width="4.5703125" style="4" customWidth="1"/>
    <col min="7" max="7" width="7.5703125" style="4" customWidth="1"/>
    <col min="8" max="8" width="3.5703125" style="4" customWidth="1"/>
    <col min="9" max="10" width="10.28515625" style="4" customWidth="1"/>
    <col min="11" max="11" width="9" style="4" customWidth="1"/>
    <col min="12" max="12" width="8.7109375" style="4" customWidth="1"/>
    <col min="13" max="13" width="8.85546875" style="4" customWidth="1"/>
    <col min="14" max="14" width="10.85546875" style="4" customWidth="1"/>
    <col min="15" max="15" width="11.85546875" style="22" customWidth="1"/>
    <col min="16" max="16" width="12.28515625" style="4" customWidth="1"/>
    <col min="17" max="17" width="14.5703125" style="4" customWidth="1"/>
    <col min="18" max="18" width="13.28515625" style="4" customWidth="1"/>
    <col min="19" max="19" width="11" style="4" bestFit="1" customWidth="1"/>
    <col min="20" max="20" width="10.28515625" style="4" bestFit="1" customWidth="1"/>
    <col min="21" max="16384" width="8.7109375" style="4"/>
  </cols>
  <sheetData>
    <row r="1" spans="2:17" ht="16.5" customHeight="1" x14ac:dyDescent="0.25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2:17" ht="16.5" customHeight="1" x14ac:dyDescent="0.25"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</row>
    <row r="3" spans="2:17" ht="16.5" customHeight="1" x14ac:dyDescent="0.25"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2:17" ht="16.5" customHeight="1" x14ac:dyDescent="0.25"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2:17" ht="28.5" customHeight="1" x14ac:dyDescent="0.25">
      <c r="B5" s="393" t="s">
        <v>282</v>
      </c>
      <c r="C5" s="393"/>
      <c r="D5" s="393"/>
      <c r="E5" s="393"/>
      <c r="F5" s="393"/>
      <c r="G5" s="393"/>
      <c r="H5" s="393"/>
      <c r="I5" s="393"/>
      <c r="J5" s="240"/>
      <c r="K5" s="240"/>
      <c r="L5" s="240"/>
      <c r="M5" s="240"/>
      <c r="N5" s="240"/>
      <c r="O5" s="240"/>
      <c r="P5" s="240"/>
      <c r="Q5" s="240"/>
    </row>
    <row r="6" spans="2:17" ht="15.75" customHeight="1" x14ac:dyDescent="0.25">
      <c r="B6" s="393"/>
      <c r="C6" s="393"/>
      <c r="D6" s="393"/>
      <c r="E6" s="393"/>
      <c r="F6" s="393"/>
      <c r="G6" s="393"/>
      <c r="H6" s="393"/>
      <c r="I6" s="393"/>
      <c r="J6" s="240"/>
      <c r="K6" s="240"/>
      <c r="L6" s="240"/>
      <c r="M6" s="240"/>
      <c r="N6" s="240"/>
      <c r="O6" s="240"/>
      <c r="P6" s="240"/>
      <c r="Q6" s="240"/>
    </row>
    <row r="7" spans="2:17" ht="28.15" customHeight="1" thickBot="1" x14ac:dyDescent="0.3">
      <c r="B7" s="389" t="s">
        <v>276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</row>
    <row r="8" spans="2:17" x14ac:dyDescent="0.25">
      <c r="B8" s="394" t="s">
        <v>53</v>
      </c>
      <c r="C8" s="395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7"/>
    </row>
    <row r="9" spans="2:17" ht="27.6" customHeight="1" thickBot="1" x14ac:dyDescent="0.3">
      <c r="B9" s="398"/>
      <c r="C9" s="399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1"/>
    </row>
    <row r="10" spans="2:17" ht="14.45" x14ac:dyDescent="0.3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5"/>
      <c r="Q10" s="35"/>
    </row>
    <row r="11" spans="2:17" ht="15.75" x14ac:dyDescent="0.25">
      <c r="B11" s="259" t="s">
        <v>25</v>
      </c>
      <c r="C11" s="259"/>
      <c r="D11" s="259"/>
      <c r="E11" s="259"/>
      <c r="F11" s="259"/>
      <c r="G11" s="259"/>
      <c r="H11" s="259"/>
      <c r="I11" s="259"/>
      <c r="J11" s="37"/>
      <c r="K11" s="35"/>
      <c r="L11" s="35"/>
      <c r="M11" s="35"/>
      <c r="N11" s="35"/>
      <c r="O11" s="36"/>
      <c r="P11" s="35"/>
      <c r="Q11" s="35"/>
    </row>
    <row r="12" spans="2:17" ht="14.45" x14ac:dyDescent="0.3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5"/>
      <c r="Q12" s="35"/>
    </row>
    <row r="13" spans="2:17" ht="27" customHeight="1" x14ac:dyDescent="0.25">
      <c r="B13" s="201" t="s">
        <v>26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3"/>
    </row>
    <row r="14" spans="2:17" x14ac:dyDescent="0.25">
      <c r="B14" s="253" t="s">
        <v>296</v>
      </c>
      <c r="C14" s="254"/>
      <c r="D14" s="254"/>
      <c r="E14" s="254"/>
      <c r="F14" s="254"/>
      <c r="G14" s="254"/>
      <c r="H14" s="254"/>
      <c r="I14" s="254"/>
      <c r="J14" s="254"/>
      <c r="K14" s="255"/>
      <c r="L14" s="253" t="s">
        <v>295</v>
      </c>
      <c r="M14" s="254"/>
      <c r="N14" s="254"/>
      <c r="O14" s="254"/>
      <c r="P14" s="254"/>
      <c r="Q14" s="255"/>
    </row>
    <row r="15" spans="2:17" ht="45" customHeight="1" x14ac:dyDescent="0.25">
      <c r="B15" s="405"/>
      <c r="C15" s="406"/>
      <c r="D15" s="406"/>
      <c r="E15" s="406"/>
      <c r="F15" s="406"/>
      <c r="G15" s="406"/>
      <c r="H15" s="406"/>
      <c r="I15" s="406"/>
      <c r="J15" s="406"/>
      <c r="K15" s="407"/>
      <c r="L15" s="256"/>
      <c r="M15" s="257"/>
      <c r="N15" s="257"/>
      <c r="O15" s="257"/>
      <c r="P15" s="257"/>
      <c r="Q15" s="258"/>
    </row>
    <row r="16" spans="2:17" ht="30.75" customHeight="1" x14ac:dyDescent="0.25">
      <c r="B16" s="201" t="s">
        <v>27</v>
      </c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3"/>
    </row>
    <row r="17" spans="2:17" ht="42.75" customHeight="1" x14ac:dyDescent="0.25">
      <c r="B17" s="195" t="s">
        <v>299</v>
      </c>
      <c r="C17" s="196"/>
      <c r="D17" s="196"/>
      <c r="E17" s="196"/>
      <c r="F17" s="196"/>
      <c r="G17" s="196"/>
      <c r="H17" s="196"/>
      <c r="I17" s="196"/>
      <c r="J17" s="196"/>
      <c r="K17" s="197"/>
      <c r="L17" s="195" t="s">
        <v>277</v>
      </c>
      <c r="M17" s="196"/>
      <c r="N17" s="196"/>
      <c r="O17" s="196"/>
      <c r="P17" s="196"/>
      <c r="Q17" s="197"/>
    </row>
    <row r="18" spans="2:17" ht="30.75" customHeight="1" x14ac:dyDescent="0.25"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8" t="s">
        <v>298</v>
      </c>
      <c r="M18" s="228"/>
      <c r="N18" s="228"/>
      <c r="O18" s="228"/>
      <c r="P18" s="228"/>
      <c r="Q18" s="228"/>
    </row>
    <row r="19" spans="2:17" ht="44.25" customHeight="1" x14ac:dyDescent="0.25">
      <c r="B19" s="238" t="s">
        <v>183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47" t="s">
        <v>184</v>
      </c>
      <c r="M19" s="248"/>
      <c r="N19" s="248"/>
      <c r="O19" s="248"/>
      <c r="P19" s="248"/>
      <c r="Q19" s="249"/>
    </row>
    <row r="20" spans="2:17" ht="30" customHeight="1" x14ac:dyDescent="0.25">
      <c r="B20" s="201" t="s">
        <v>132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3"/>
    </row>
    <row r="21" spans="2:17" ht="42.75" customHeight="1" x14ac:dyDescent="0.25">
      <c r="B21" s="402" t="s">
        <v>300</v>
      </c>
      <c r="C21" s="403"/>
      <c r="D21" s="403"/>
      <c r="E21" s="403"/>
      <c r="F21" s="403"/>
      <c r="G21" s="403"/>
      <c r="H21" s="403"/>
      <c r="I21" s="403"/>
      <c r="J21" s="403"/>
      <c r="K21" s="404"/>
      <c r="L21" s="195" t="s">
        <v>301</v>
      </c>
      <c r="M21" s="196"/>
      <c r="N21" s="196"/>
      <c r="O21" s="196"/>
      <c r="P21" s="196"/>
      <c r="Q21" s="197"/>
    </row>
    <row r="22" spans="2:17" ht="33" customHeight="1" x14ac:dyDescent="0.25">
      <c r="B22" s="238" t="s">
        <v>303</v>
      </c>
      <c r="C22" s="238"/>
      <c r="D22" s="238"/>
      <c r="E22" s="238"/>
      <c r="F22" s="238"/>
      <c r="G22" s="238"/>
      <c r="H22" s="238"/>
      <c r="I22" s="238"/>
      <c r="J22" s="238"/>
      <c r="K22" s="238"/>
      <c r="L22" s="195" t="s">
        <v>302</v>
      </c>
      <c r="M22" s="196"/>
      <c r="N22" s="196"/>
      <c r="O22" s="196"/>
      <c r="P22" s="196"/>
      <c r="Q22" s="197"/>
    </row>
    <row r="23" spans="2:17" ht="36" customHeight="1" x14ac:dyDescent="0.25">
      <c r="B23" s="250" t="s">
        <v>304</v>
      </c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2"/>
    </row>
    <row r="24" spans="2:17" ht="14.45" x14ac:dyDescent="0.3">
      <c r="B24" s="408"/>
      <c r="C24" s="408"/>
      <c r="D24" s="408"/>
      <c r="E24" s="38"/>
      <c r="F24" s="38"/>
      <c r="G24" s="38"/>
      <c r="H24" s="38"/>
      <c r="I24" s="408"/>
      <c r="J24" s="408"/>
      <c r="K24" s="408"/>
      <c r="L24" s="38"/>
      <c r="M24" s="408"/>
      <c r="N24" s="408"/>
      <c r="O24" s="408"/>
      <c r="P24" s="408"/>
      <c r="Q24" s="408"/>
    </row>
    <row r="25" spans="2:17" ht="30.75" customHeight="1" x14ac:dyDescent="0.25">
      <c r="B25" s="220" t="s">
        <v>28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</row>
    <row r="26" spans="2:17" s="8" customFormat="1" ht="12" thickBot="1" x14ac:dyDescent="0.35"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2"/>
      <c r="P26" s="111"/>
      <c r="Q26" s="113"/>
    </row>
    <row r="27" spans="2:17" ht="20.25" customHeight="1" thickBot="1" x14ac:dyDescent="0.3">
      <c r="B27" s="114"/>
      <c r="C27" s="263" t="s">
        <v>30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115"/>
      <c r="O27" s="116"/>
      <c r="P27" s="115"/>
      <c r="Q27" s="117"/>
    </row>
    <row r="28" spans="2:17" s="8" customFormat="1" ht="12" thickBot="1" x14ac:dyDescent="0.35">
      <c r="B28" s="118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115"/>
      <c r="Q28" s="117"/>
    </row>
    <row r="29" spans="2:17" ht="20.25" customHeight="1" thickBot="1" x14ac:dyDescent="0.35">
      <c r="B29" s="114"/>
      <c r="C29" s="263" t="s">
        <v>32</v>
      </c>
      <c r="D29" s="264"/>
      <c r="E29" s="264"/>
      <c r="F29" s="264"/>
      <c r="G29" s="264"/>
      <c r="H29" s="264"/>
      <c r="I29" s="264"/>
      <c r="J29" s="264"/>
      <c r="K29" s="264"/>
      <c r="L29" s="119"/>
      <c r="M29" s="120"/>
      <c r="N29" s="121"/>
      <c r="O29" s="122"/>
      <c r="P29" s="121"/>
      <c r="Q29" s="123"/>
    </row>
    <row r="30" spans="2:17" s="8" customFormat="1" ht="12" thickBot="1" x14ac:dyDescent="0.35">
      <c r="B30" s="124"/>
      <c r="C30" s="125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5"/>
      <c r="O30" s="122"/>
      <c r="P30" s="125"/>
      <c r="Q30" s="127"/>
    </row>
    <row r="31" spans="2:17" ht="20.25" customHeight="1" thickBot="1" x14ac:dyDescent="0.35">
      <c r="B31" s="114"/>
      <c r="C31" s="268" t="s">
        <v>117</v>
      </c>
      <c r="D31" s="268"/>
      <c r="E31" s="268"/>
      <c r="F31" s="128"/>
      <c r="G31" s="128"/>
      <c r="H31" s="129"/>
      <c r="I31" s="130" t="s">
        <v>118</v>
      </c>
      <c r="J31" s="128"/>
      <c r="K31" s="128"/>
      <c r="L31" s="114"/>
      <c r="M31" s="130" t="s">
        <v>119</v>
      </c>
      <c r="N31" s="125"/>
      <c r="O31" s="122"/>
      <c r="P31" s="125"/>
      <c r="Q31" s="127"/>
    </row>
    <row r="32" spans="2:17" s="8" customFormat="1" ht="12" thickBot="1" x14ac:dyDescent="0.35">
      <c r="B32" s="124"/>
      <c r="C32" s="131"/>
      <c r="D32" s="132"/>
      <c r="E32" s="132"/>
      <c r="F32" s="132"/>
      <c r="G32" s="132"/>
      <c r="H32" s="126"/>
      <c r="I32" s="132"/>
      <c r="J32" s="132"/>
      <c r="K32" s="132"/>
      <c r="L32" s="132"/>
      <c r="M32" s="132"/>
      <c r="N32" s="131"/>
      <c r="O32" s="133"/>
      <c r="P32" s="131"/>
      <c r="Q32" s="134"/>
    </row>
    <row r="33" spans="2:19" ht="20.25" customHeight="1" thickBot="1" x14ac:dyDescent="0.3">
      <c r="B33" s="135"/>
      <c r="C33" s="136" t="s">
        <v>31</v>
      </c>
      <c r="D33" s="137"/>
      <c r="E33" s="137"/>
      <c r="F33" s="137"/>
      <c r="G33" s="137"/>
      <c r="H33" s="129"/>
      <c r="I33" s="269" t="s">
        <v>154</v>
      </c>
      <c r="J33" s="270"/>
      <c r="K33" s="138"/>
      <c r="L33" s="138"/>
      <c r="M33" s="138"/>
      <c r="N33" s="139"/>
      <c r="O33" s="140"/>
      <c r="P33" s="139"/>
      <c r="Q33" s="141"/>
    </row>
    <row r="34" spans="2:19" s="8" customFormat="1" ht="12.6" thickBot="1" x14ac:dyDescent="0.35">
      <c r="B34" s="124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42"/>
      <c r="N34" s="143"/>
      <c r="O34" s="144"/>
      <c r="P34" s="143"/>
      <c r="Q34" s="145"/>
    </row>
    <row r="35" spans="2:19" ht="20.25" customHeight="1" thickBot="1" x14ac:dyDescent="0.3">
      <c r="B35" s="135"/>
      <c r="C35" s="146" t="s">
        <v>29</v>
      </c>
      <c r="D35" s="128"/>
      <c r="E35" s="128"/>
      <c r="F35" s="128"/>
      <c r="G35" s="128"/>
      <c r="H35" s="114"/>
      <c r="I35" s="204" t="s">
        <v>155</v>
      </c>
      <c r="J35" s="205"/>
      <c r="K35" s="126"/>
      <c r="L35" s="126"/>
      <c r="M35" s="142"/>
      <c r="N35" s="143"/>
      <c r="O35" s="144"/>
      <c r="P35" s="143"/>
      <c r="Q35" s="145"/>
    </row>
    <row r="36" spans="2:19" s="8" customFormat="1" ht="12.6" thickBot="1" x14ac:dyDescent="0.35">
      <c r="B36" s="124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42"/>
      <c r="N36" s="143"/>
      <c r="O36" s="144"/>
      <c r="P36" s="143"/>
      <c r="Q36" s="145"/>
    </row>
    <row r="37" spans="2:19" ht="20.25" customHeight="1" thickBot="1" x14ac:dyDescent="0.3">
      <c r="B37" s="114"/>
      <c r="C37" s="263" t="s">
        <v>51</v>
      </c>
      <c r="D37" s="265"/>
      <c r="E37" s="265"/>
      <c r="F37" s="265"/>
      <c r="G37" s="265"/>
      <c r="H37" s="265"/>
      <c r="I37" s="265"/>
      <c r="J37" s="115"/>
      <c r="K37" s="126"/>
      <c r="L37" s="126"/>
      <c r="M37" s="142"/>
      <c r="N37" s="143"/>
      <c r="O37" s="144"/>
      <c r="P37" s="143"/>
      <c r="Q37" s="145"/>
    </row>
    <row r="38" spans="2:19" s="8" customFormat="1" ht="12.6" thickBot="1" x14ac:dyDescent="0.35">
      <c r="B38" s="124"/>
      <c r="C38" s="125"/>
      <c r="D38" s="126"/>
      <c r="E38" s="126"/>
      <c r="F38" s="126"/>
      <c r="G38" s="126"/>
      <c r="H38" s="126"/>
      <c r="I38" s="126"/>
      <c r="J38" s="126"/>
      <c r="K38" s="126"/>
      <c r="L38" s="126"/>
      <c r="M38" s="142"/>
      <c r="N38" s="143"/>
      <c r="O38" s="144"/>
      <c r="P38" s="143"/>
      <c r="Q38" s="145"/>
    </row>
    <row r="39" spans="2:19" ht="20.25" customHeight="1" thickBot="1" x14ac:dyDescent="0.3">
      <c r="B39" s="114"/>
      <c r="C39" s="263" t="s">
        <v>52</v>
      </c>
      <c r="D39" s="265"/>
      <c r="E39" s="265"/>
      <c r="F39" s="265"/>
      <c r="G39" s="265"/>
      <c r="H39" s="265"/>
      <c r="I39" s="265"/>
      <c r="J39" s="115"/>
      <c r="K39" s="126"/>
      <c r="L39" s="126"/>
      <c r="M39" s="126"/>
      <c r="N39" s="125"/>
      <c r="O39" s="122"/>
      <c r="P39" s="125"/>
      <c r="Q39" s="127"/>
    </row>
    <row r="40" spans="2:19" s="8" customFormat="1" ht="12" customHeight="1" x14ac:dyDescent="0.3">
      <c r="B40" s="46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2"/>
      <c r="P40" s="41"/>
      <c r="Q40" s="43"/>
    </row>
    <row r="41" spans="2:19" ht="25.5" customHeight="1" x14ac:dyDescent="0.25">
      <c r="B41" s="260" t="s">
        <v>103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2"/>
      <c r="S41" s="1"/>
    </row>
    <row r="42" spans="2:19" ht="20.100000000000001" customHeight="1" x14ac:dyDescent="0.25">
      <c r="B42" s="267" t="s">
        <v>104</v>
      </c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S42" s="1"/>
    </row>
    <row r="43" spans="2:19" ht="30" customHeight="1" x14ac:dyDescent="0.25"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S43" s="7"/>
    </row>
    <row r="44" spans="2:19" s="24" customFormat="1" ht="30" customHeight="1" x14ac:dyDescent="0.25"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S44" s="22"/>
    </row>
    <row r="45" spans="2:19" s="24" customFormat="1" ht="30" customHeight="1" x14ac:dyDescent="0.25"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S45" s="22"/>
    </row>
    <row r="46" spans="2:19" s="24" customFormat="1" ht="30" customHeight="1" x14ac:dyDescent="0.25"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S46" s="22"/>
    </row>
    <row r="47" spans="2:19" s="24" customFormat="1" ht="30" customHeight="1" x14ac:dyDescent="0.25"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S47" s="22"/>
    </row>
    <row r="48" spans="2:19" ht="20.100000000000001" customHeight="1" x14ac:dyDescent="0.3">
      <c r="B48" s="267" t="s">
        <v>105</v>
      </c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S48" s="1"/>
    </row>
    <row r="49" spans="2:19" ht="34.15" customHeight="1" x14ac:dyDescent="0.25">
      <c r="B49" s="217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9"/>
      <c r="S49" s="7"/>
    </row>
    <row r="50" spans="2:19" ht="34.15" customHeight="1" x14ac:dyDescent="0.25">
      <c r="B50" s="217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9"/>
      <c r="S50" s="1"/>
    </row>
    <row r="51" spans="2:19" s="24" customFormat="1" ht="34.15" customHeight="1" x14ac:dyDescent="0.25">
      <c r="B51" s="217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9"/>
      <c r="S51" s="22"/>
    </row>
    <row r="52" spans="2:19" s="24" customFormat="1" ht="34.15" customHeight="1" x14ac:dyDescent="0.25">
      <c r="B52" s="217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9"/>
      <c r="S52" s="22"/>
    </row>
    <row r="53" spans="2:19" s="24" customFormat="1" ht="34.15" customHeight="1" x14ac:dyDescent="0.25">
      <c r="B53" s="217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9"/>
      <c r="S53" s="22"/>
    </row>
    <row r="54" spans="2:19" s="24" customFormat="1" ht="34.15" customHeight="1" x14ac:dyDescent="0.25">
      <c r="B54" s="217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9"/>
      <c r="S54" s="22"/>
    </row>
    <row r="55" spans="2:19" ht="20.100000000000001" customHeight="1" x14ac:dyDescent="0.3">
      <c r="B55" s="216" t="s">
        <v>106</v>
      </c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S55" s="1"/>
    </row>
    <row r="56" spans="2:19" ht="30" customHeight="1" x14ac:dyDescent="0.25"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9"/>
      <c r="S56" s="7"/>
    </row>
    <row r="57" spans="2:19" ht="30" customHeight="1" x14ac:dyDescent="0.25"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9"/>
      <c r="S57" s="1"/>
    </row>
    <row r="58" spans="2:19" s="24" customFormat="1" ht="30" customHeight="1" x14ac:dyDescent="0.25">
      <c r="B58" s="217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9"/>
      <c r="S58" s="22"/>
    </row>
    <row r="59" spans="2:19" ht="30" customHeight="1" x14ac:dyDescent="0.25">
      <c r="B59" s="217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9"/>
      <c r="S59" s="1"/>
    </row>
    <row r="60" spans="2:19" ht="20.100000000000001" customHeight="1" x14ac:dyDescent="0.25">
      <c r="B60" s="198" t="s">
        <v>120</v>
      </c>
      <c r="C60" s="199"/>
      <c r="D60" s="199"/>
      <c r="E60" s="199"/>
      <c r="F60" s="199"/>
      <c r="G60" s="199"/>
      <c r="H60" s="199"/>
      <c r="I60" s="199"/>
      <c r="J60" s="199"/>
      <c r="K60" s="199"/>
      <c r="L60" s="200"/>
      <c r="M60" s="221" t="s">
        <v>33</v>
      </c>
      <c r="N60" s="222"/>
      <c r="O60" s="222"/>
      <c r="P60" s="222"/>
      <c r="Q60" s="223"/>
    </row>
    <row r="61" spans="2:19" ht="20.100000000000001" customHeight="1" x14ac:dyDescent="0.25">
      <c r="B61" s="189">
        <f>P88</f>
        <v>0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1"/>
      <c r="M61" s="224"/>
      <c r="N61" s="225"/>
      <c r="O61" s="225"/>
      <c r="P61" s="225"/>
      <c r="Q61" s="226"/>
    </row>
    <row r="62" spans="2:19" ht="15.75" customHeight="1" x14ac:dyDescent="0.25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1"/>
      <c r="M62" s="229"/>
      <c r="N62" s="230"/>
      <c r="O62" s="230"/>
      <c r="P62" s="230"/>
      <c r="Q62" s="231"/>
    </row>
    <row r="63" spans="2:19" x14ac:dyDescent="0.25"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1"/>
      <c r="M63" s="232"/>
      <c r="N63" s="233"/>
      <c r="O63" s="233"/>
      <c r="P63" s="233"/>
      <c r="Q63" s="234"/>
    </row>
    <row r="64" spans="2:19" x14ac:dyDescent="0.25">
      <c r="B64" s="192"/>
      <c r="C64" s="193"/>
      <c r="D64" s="193"/>
      <c r="E64" s="193"/>
      <c r="F64" s="193"/>
      <c r="G64" s="193"/>
      <c r="H64" s="193"/>
      <c r="I64" s="193"/>
      <c r="J64" s="193"/>
      <c r="K64" s="193"/>
      <c r="L64" s="194"/>
      <c r="M64" s="235"/>
      <c r="N64" s="236"/>
      <c r="O64" s="236"/>
      <c r="P64" s="236"/>
      <c r="Q64" s="237"/>
    </row>
    <row r="65" spans="1:19" ht="35.1" customHeight="1" x14ac:dyDescent="0.25">
      <c r="B65" s="211" t="s">
        <v>107</v>
      </c>
      <c r="C65" s="212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4"/>
    </row>
    <row r="66" spans="1:19" s="24" customFormat="1" ht="67.5" customHeight="1" x14ac:dyDescent="0.25">
      <c r="B66" s="206" t="s">
        <v>305</v>
      </c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8"/>
    </row>
    <row r="67" spans="1:19" ht="35.1" customHeight="1" x14ac:dyDescent="0.25">
      <c r="B67" s="215" t="s">
        <v>293</v>
      </c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9" ht="30.4" customHeight="1" x14ac:dyDescent="0.25"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</row>
    <row r="69" spans="1:19" ht="30.4" customHeight="1" x14ac:dyDescent="0.25"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</row>
    <row r="70" spans="1:19" ht="14.45" x14ac:dyDescent="0.3">
      <c r="A70" s="23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8"/>
      <c r="P70" s="47"/>
      <c r="Q70" s="47"/>
      <c r="R70" s="23"/>
      <c r="S70" s="23"/>
    </row>
    <row r="71" spans="1:19" ht="11.65" customHeight="1" x14ac:dyDescent="0.25">
      <c r="B71" s="220" t="s">
        <v>34</v>
      </c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</row>
    <row r="72" spans="1:19" ht="11.65" customHeight="1" x14ac:dyDescent="0.25"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</row>
    <row r="73" spans="1:19" ht="15.75" customHeight="1" x14ac:dyDescent="0.25">
      <c r="B73" s="241" t="s">
        <v>0</v>
      </c>
      <c r="C73" s="242"/>
      <c r="D73" s="242"/>
      <c r="E73" s="243"/>
      <c r="F73" s="241" t="s">
        <v>37</v>
      </c>
      <c r="G73" s="242"/>
      <c r="H73" s="242"/>
      <c r="I73" s="242"/>
      <c r="J73" s="242"/>
      <c r="K73" s="242"/>
      <c r="L73" s="242"/>
      <c r="M73" s="242"/>
      <c r="N73" s="242"/>
      <c r="O73" s="243"/>
      <c r="P73" s="209" t="s">
        <v>35</v>
      </c>
      <c r="Q73" s="209" t="s">
        <v>36</v>
      </c>
    </row>
    <row r="74" spans="1:19" ht="15.75" customHeight="1" x14ac:dyDescent="0.25">
      <c r="B74" s="244"/>
      <c r="C74" s="245"/>
      <c r="D74" s="245"/>
      <c r="E74" s="246"/>
      <c r="F74" s="244"/>
      <c r="G74" s="245"/>
      <c r="H74" s="245"/>
      <c r="I74" s="245"/>
      <c r="J74" s="245"/>
      <c r="K74" s="245"/>
      <c r="L74" s="245"/>
      <c r="M74" s="245"/>
      <c r="N74" s="245"/>
      <c r="O74" s="246"/>
      <c r="P74" s="210"/>
      <c r="Q74" s="210"/>
    </row>
    <row r="75" spans="1:19" s="24" customFormat="1" ht="24.95" customHeight="1" x14ac:dyDescent="0.25">
      <c r="B75" s="341">
        <v>1</v>
      </c>
      <c r="C75" s="342"/>
      <c r="D75" s="342"/>
      <c r="E75" s="343"/>
      <c r="F75" s="247"/>
      <c r="G75" s="248"/>
      <c r="H75" s="248"/>
      <c r="I75" s="248"/>
      <c r="J75" s="248"/>
      <c r="K75" s="248"/>
      <c r="L75" s="248"/>
      <c r="M75" s="248"/>
      <c r="N75" s="248"/>
      <c r="O75" s="249"/>
      <c r="P75" s="182"/>
      <c r="Q75" s="182"/>
    </row>
    <row r="76" spans="1:19" ht="24.95" customHeight="1" x14ac:dyDescent="0.25">
      <c r="B76" s="186">
        <v>2</v>
      </c>
      <c r="C76" s="187"/>
      <c r="D76" s="187"/>
      <c r="E76" s="188"/>
      <c r="F76" s="250"/>
      <c r="G76" s="251"/>
      <c r="H76" s="251"/>
      <c r="I76" s="251"/>
      <c r="J76" s="251"/>
      <c r="K76" s="251"/>
      <c r="L76" s="251"/>
      <c r="M76" s="251"/>
      <c r="N76" s="251"/>
      <c r="O76" s="252"/>
      <c r="P76" s="183"/>
      <c r="Q76" s="183"/>
    </row>
    <row r="77" spans="1:19" ht="24.95" customHeight="1" x14ac:dyDescent="0.25">
      <c r="B77" s="186">
        <v>3</v>
      </c>
      <c r="C77" s="187"/>
      <c r="D77" s="187"/>
      <c r="E77" s="188"/>
      <c r="F77" s="247"/>
      <c r="G77" s="248"/>
      <c r="H77" s="248"/>
      <c r="I77" s="248"/>
      <c r="J77" s="248"/>
      <c r="K77" s="248"/>
      <c r="L77" s="248"/>
      <c r="M77" s="248"/>
      <c r="N77" s="248"/>
      <c r="O77" s="249"/>
      <c r="P77" s="183"/>
      <c r="Q77" s="183"/>
    </row>
    <row r="78" spans="1:19" s="24" customFormat="1" ht="24.95" customHeight="1" x14ac:dyDescent="0.25">
      <c r="B78" s="186">
        <v>4</v>
      </c>
      <c r="C78" s="187"/>
      <c r="D78" s="187"/>
      <c r="E78" s="188"/>
      <c r="F78" s="247"/>
      <c r="G78" s="248"/>
      <c r="H78" s="248"/>
      <c r="I78" s="248"/>
      <c r="J78" s="248"/>
      <c r="K78" s="248"/>
      <c r="L78" s="248"/>
      <c r="M78" s="248"/>
      <c r="N78" s="248"/>
      <c r="O78" s="249"/>
      <c r="P78" s="183"/>
      <c r="Q78" s="183"/>
    </row>
    <row r="79" spans="1:19" s="24" customFormat="1" ht="24.95" customHeight="1" x14ac:dyDescent="0.3">
      <c r="B79" s="186"/>
      <c r="C79" s="187"/>
      <c r="D79" s="187"/>
      <c r="E79" s="188"/>
      <c r="F79" s="250"/>
      <c r="G79" s="251"/>
      <c r="H79" s="251"/>
      <c r="I79" s="251"/>
      <c r="J79" s="251"/>
      <c r="K79" s="251"/>
      <c r="L79" s="251"/>
      <c r="M79" s="251"/>
      <c r="N79" s="251"/>
      <c r="O79" s="252"/>
      <c r="P79" s="147"/>
      <c r="Q79" s="147"/>
    </row>
    <row r="80" spans="1:19" ht="15.6" x14ac:dyDescent="0.3">
      <c r="B80" s="49"/>
      <c r="C80" s="49"/>
      <c r="D80" s="49"/>
      <c r="E80" s="49"/>
      <c r="F80" s="49"/>
      <c r="G80" s="50"/>
      <c r="H80" s="50"/>
      <c r="I80" s="50"/>
      <c r="J80" s="50"/>
      <c r="K80" s="50"/>
      <c r="L80" s="50"/>
      <c r="M80" s="50"/>
      <c r="N80" s="50"/>
      <c r="O80" s="50"/>
      <c r="P80" s="49"/>
      <c r="Q80" s="49"/>
    </row>
    <row r="81" spans="2:20" ht="22.5" customHeight="1" x14ac:dyDescent="0.25">
      <c r="B81" s="259" t="s">
        <v>65</v>
      </c>
      <c r="C81" s="259"/>
      <c r="D81" s="259"/>
      <c r="E81" s="259"/>
      <c r="F81" s="259"/>
      <c r="G81" s="259"/>
      <c r="H81" s="259"/>
      <c r="I81" s="259"/>
      <c r="J81" s="37"/>
      <c r="K81" s="35"/>
      <c r="L81" s="35"/>
      <c r="M81" s="35"/>
      <c r="N81" s="35"/>
      <c r="O81" s="36"/>
      <c r="P81" s="35"/>
      <c r="Q81" s="35"/>
    </row>
    <row r="82" spans="2:20" ht="13.5" customHeight="1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5"/>
      <c r="Q82" s="35"/>
    </row>
    <row r="83" spans="2:20" ht="25.5" customHeight="1" x14ac:dyDescent="0.3">
      <c r="B83" s="297" t="s">
        <v>54</v>
      </c>
      <c r="C83" s="353"/>
      <c r="D83" s="353"/>
      <c r="E83" s="353"/>
      <c r="F83" s="353"/>
      <c r="G83" s="353"/>
      <c r="H83" s="353"/>
      <c r="I83" s="353"/>
      <c r="J83" s="353"/>
      <c r="K83" s="353"/>
      <c r="L83" s="298"/>
      <c r="M83" s="297" t="s">
        <v>55</v>
      </c>
      <c r="N83" s="353"/>
      <c r="O83" s="353"/>
      <c r="P83" s="353"/>
      <c r="Q83" s="298"/>
    </row>
    <row r="84" spans="2:20" ht="25.15" customHeight="1" x14ac:dyDescent="0.25">
      <c r="B84" s="341" t="s">
        <v>56</v>
      </c>
      <c r="C84" s="342"/>
      <c r="D84" s="342"/>
      <c r="E84" s="342"/>
      <c r="F84" s="342"/>
      <c r="G84" s="342"/>
      <c r="H84" s="342"/>
      <c r="I84" s="342"/>
      <c r="J84" s="343"/>
      <c r="K84" s="341" t="s">
        <v>57</v>
      </c>
      <c r="L84" s="343"/>
      <c r="M84" s="148" t="s">
        <v>58</v>
      </c>
      <c r="N84" s="363" t="s">
        <v>59</v>
      </c>
      <c r="O84" s="364"/>
      <c r="P84" s="341" t="s">
        <v>60</v>
      </c>
      <c r="Q84" s="343"/>
    </row>
    <row r="85" spans="2:20" ht="24.95" customHeight="1" x14ac:dyDescent="0.25">
      <c r="B85" s="357"/>
      <c r="C85" s="358"/>
      <c r="D85" s="358"/>
      <c r="E85" s="358"/>
      <c r="F85" s="358"/>
      <c r="G85" s="358"/>
      <c r="H85" s="358"/>
      <c r="I85" s="358"/>
      <c r="J85" s="359"/>
      <c r="K85" s="295"/>
      <c r="L85" s="296"/>
      <c r="M85" s="149"/>
      <c r="N85" s="354"/>
      <c r="O85" s="355"/>
      <c r="P85" s="354">
        <f>N85*M85</f>
        <v>0</v>
      </c>
      <c r="Q85" s="355"/>
    </row>
    <row r="86" spans="2:20" s="24" customFormat="1" ht="24.95" customHeight="1" x14ac:dyDescent="0.3">
      <c r="B86" s="357"/>
      <c r="C86" s="358"/>
      <c r="D86" s="358"/>
      <c r="E86" s="358"/>
      <c r="F86" s="358"/>
      <c r="G86" s="358"/>
      <c r="H86" s="358"/>
      <c r="I86" s="358"/>
      <c r="J86" s="359"/>
      <c r="K86" s="295"/>
      <c r="L86" s="296"/>
      <c r="M86" s="149"/>
      <c r="N86" s="356"/>
      <c r="O86" s="356"/>
      <c r="P86" s="356">
        <f>N86*M86</f>
        <v>0</v>
      </c>
      <c r="Q86" s="356"/>
    </row>
    <row r="87" spans="2:20" s="24" customFormat="1" ht="24.95" customHeight="1" x14ac:dyDescent="0.3">
      <c r="B87" s="357"/>
      <c r="C87" s="358"/>
      <c r="D87" s="358"/>
      <c r="E87" s="358"/>
      <c r="F87" s="358"/>
      <c r="G87" s="358"/>
      <c r="H87" s="358"/>
      <c r="I87" s="358"/>
      <c r="J87" s="359"/>
      <c r="K87" s="295"/>
      <c r="L87" s="296"/>
      <c r="M87" s="149"/>
      <c r="N87" s="356"/>
      <c r="O87" s="356"/>
      <c r="P87" s="356">
        <f>N87*M87</f>
        <v>0</v>
      </c>
      <c r="Q87" s="356"/>
    </row>
    <row r="88" spans="2:20" ht="25.5" customHeight="1" x14ac:dyDescent="0.3">
      <c r="B88" s="297" t="s">
        <v>61</v>
      </c>
      <c r="C88" s="353"/>
      <c r="D88" s="353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298"/>
      <c r="P88" s="360">
        <f>SUM(P85:Q87)</f>
        <v>0</v>
      </c>
      <c r="Q88" s="361"/>
      <c r="R88" s="10"/>
    </row>
    <row r="89" spans="2:20" ht="25.5" customHeight="1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2"/>
      <c r="Q89" s="362"/>
      <c r="S89" s="10"/>
      <c r="T89" s="9"/>
    </row>
    <row r="90" spans="2:20" ht="25.5" customHeight="1" x14ac:dyDescent="0.25">
      <c r="B90" s="259" t="s">
        <v>283</v>
      </c>
      <c r="C90" s="259"/>
      <c r="D90" s="259"/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T90" s="9"/>
    </row>
    <row r="91" spans="2:20" ht="15.6" x14ac:dyDescent="0.3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51"/>
      <c r="P91" s="35"/>
      <c r="Q91" s="35"/>
    </row>
    <row r="92" spans="2:20" ht="25.5" customHeight="1" x14ac:dyDescent="0.25">
      <c r="B92" s="281" t="s">
        <v>283</v>
      </c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82"/>
    </row>
    <row r="93" spans="2:20" ht="24.95" customHeight="1" x14ac:dyDescent="0.3">
      <c r="B93" s="295" t="s">
        <v>62</v>
      </c>
      <c r="C93" s="296"/>
      <c r="D93" s="247" t="s">
        <v>288</v>
      </c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9"/>
      <c r="P93" s="366">
        <f>$P$88*2%</f>
        <v>0</v>
      </c>
      <c r="Q93" s="367"/>
    </row>
    <row r="94" spans="2:20" ht="24.95" customHeight="1" x14ac:dyDescent="0.25">
      <c r="B94" s="295" t="s">
        <v>63</v>
      </c>
      <c r="C94" s="296"/>
      <c r="D94" s="247" t="s">
        <v>278</v>
      </c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9"/>
      <c r="P94" s="366">
        <f>$P$88*15%</f>
        <v>0</v>
      </c>
      <c r="Q94" s="367"/>
      <c r="R94" s="31"/>
      <c r="S94" s="10"/>
    </row>
    <row r="95" spans="2:20" ht="24.95" customHeight="1" x14ac:dyDescent="0.3">
      <c r="B95" s="295" t="s">
        <v>64</v>
      </c>
      <c r="C95" s="296"/>
      <c r="D95" s="247" t="s">
        <v>237</v>
      </c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9"/>
      <c r="P95" s="366">
        <f>$P$88*5%</f>
        <v>0</v>
      </c>
      <c r="Q95" s="367"/>
    </row>
    <row r="96" spans="2:20" ht="25.5" customHeight="1" x14ac:dyDescent="0.3">
      <c r="B96" s="281" t="s">
        <v>61</v>
      </c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82"/>
      <c r="P96" s="300">
        <f>P93+P94+P95</f>
        <v>0</v>
      </c>
      <c r="Q96" s="301"/>
    </row>
    <row r="97" spans="2:17" ht="15.6" x14ac:dyDescent="0.3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51"/>
      <c r="P97" s="35"/>
      <c r="Q97" s="35"/>
    </row>
    <row r="98" spans="2:17" ht="25.5" customHeight="1" x14ac:dyDescent="0.25">
      <c r="B98" s="259" t="s">
        <v>66</v>
      </c>
      <c r="C98" s="259"/>
      <c r="D98" s="259"/>
      <c r="E98" s="259"/>
      <c r="F98" s="259"/>
      <c r="G98" s="259"/>
      <c r="H98" s="259"/>
      <c r="I98" s="259"/>
      <c r="J98" s="259"/>
      <c r="K98" s="259"/>
      <c r="L98" s="259"/>
      <c r="M98" s="259"/>
      <c r="N98" s="37"/>
      <c r="O98" s="51"/>
      <c r="P98" s="35"/>
      <c r="Q98" s="35"/>
    </row>
    <row r="99" spans="2:17" ht="15.6" x14ac:dyDescent="0.3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51"/>
      <c r="P99" s="35"/>
      <c r="Q99" s="35"/>
    </row>
    <row r="100" spans="2:17" ht="25.5" customHeight="1" x14ac:dyDescent="0.25">
      <c r="B100" s="365" t="s">
        <v>121</v>
      </c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294">
        <f>P88-P96</f>
        <v>0</v>
      </c>
      <c r="Q100" s="294"/>
    </row>
    <row r="101" spans="2:17" x14ac:dyDescent="0.25">
      <c r="B101" s="365"/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365"/>
      <c r="N101" s="365"/>
      <c r="O101" s="365"/>
      <c r="P101" s="294"/>
      <c r="Q101" s="294"/>
    </row>
    <row r="102" spans="2:17" ht="15.6" x14ac:dyDescent="0.3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3"/>
      <c r="Q102" s="53"/>
    </row>
    <row r="103" spans="2:17" ht="25.5" customHeight="1" x14ac:dyDescent="0.25">
      <c r="B103" s="259" t="s">
        <v>122</v>
      </c>
      <c r="C103" s="259"/>
      <c r="D103" s="259"/>
      <c r="E103" s="259"/>
      <c r="F103" s="259"/>
      <c r="G103" s="259"/>
      <c r="H103" s="259"/>
      <c r="I103" s="259"/>
      <c r="J103" s="259"/>
      <c r="K103" s="259"/>
      <c r="L103" s="259"/>
      <c r="M103" s="259"/>
      <c r="N103" s="259"/>
      <c r="O103" s="259"/>
      <c r="P103" s="259"/>
      <c r="Q103" s="259"/>
    </row>
    <row r="104" spans="2:17" s="11" customFormat="1" ht="15.6" x14ac:dyDescent="0.3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5"/>
      <c r="P104" s="56"/>
      <c r="Q104" s="56"/>
    </row>
    <row r="105" spans="2:17" ht="30" customHeight="1" x14ac:dyDescent="0.25">
      <c r="B105" s="297" t="s">
        <v>67</v>
      </c>
      <c r="C105" s="353"/>
      <c r="D105" s="353"/>
      <c r="E105" s="353"/>
      <c r="F105" s="353"/>
      <c r="G105" s="353"/>
      <c r="H105" s="353"/>
      <c r="I105" s="353"/>
      <c r="J105" s="353"/>
      <c r="K105" s="353"/>
      <c r="L105" s="353"/>
      <c r="M105" s="353"/>
      <c r="N105" s="353"/>
      <c r="O105" s="298"/>
      <c r="P105" s="277" t="s">
        <v>1</v>
      </c>
      <c r="Q105" s="277"/>
    </row>
    <row r="106" spans="2:17" s="5" customFormat="1" ht="20.100000000000001" customHeight="1" x14ac:dyDescent="0.25">
      <c r="B106" s="297" t="s">
        <v>68</v>
      </c>
      <c r="C106" s="298"/>
      <c r="D106" s="220" t="s">
        <v>56</v>
      </c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77"/>
      <c r="Q106" s="277"/>
    </row>
    <row r="107" spans="2:17" ht="20.100000000000001" customHeight="1" x14ac:dyDescent="0.3">
      <c r="B107" s="297" t="s">
        <v>77</v>
      </c>
      <c r="C107" s="298"/>
      <c r="D107" s="305" t="s">
        <v>69</v>
      </c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6"/>
      <c r="P107" s="306"/>
      <c r="Q107" s="307"/>
    </row>
    <row r="108" spans="2:17" ht="24.95" customHeight="1" x14ac:dyDescent="0.3">
      <c r="B108" s="295" t="s">
        <v>84</v>
      </c>
      <c r="C108" s="296"/>
      <c r="D108" s="292" t="s">
        <v>123</v>
      </c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9"/>
      <c r="Q108" s="299"/>
    </row>
    <row r="109" spans="2:17" ht="24.95" customHeight="1" x14ac:dyDescent="0.3">
      <c r="B109" s="295" t="s">
        <v>85</v>
      </c>
      <c r="C109" s="296"/>
      <c r="D109" s="292" t="s">
        <v>70</v>
      </c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9"/>
      <c r="Q109" s="299"/>
    </row>
    <row r="110" spans="2:17" ht="24.95" customHeight="1" x14ac:dyDescent="0.25">
      <c r="B110" s="295" t="s">
        <v>86</v>
      </c>
      <c r="C110" s="296"/>
      <c r="D110" s="292" t="s">
        <v>71</v>
      </c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432"/>
      <c r="Q110" s="432"/>
    </row>
    <row r="111" spans="2:17" ht="24.95" customHeight="1" x14ac:dyDescent="0.3">
      <c r="B111" s="295" t="s">
        <v>87</v>
      </c>
      <c r="C111" s="296"/>
      <c r="D111" s="292" t="s">
        <v>72</v>
      </c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9"/>
      <c r="Q111" s="299"/>
    </row>
    <row r="112" spans="2:17" ht="24.95" customHeight="1" x14ac:dyDescent="0.25">
      <c r="B112" s="295" t="s">
        <v>88</v>
      </c>
      <c r="C112" s="296"/>
      <c r="D112" s="292" t="s">
        <v>285</v>
      </c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9"/>
      <c r="Q112" s="299"/>
    </row>
    <row r="113" spans="2:17" ht="24.95" customHeight="1" x14ac:dyDescent="0.25">
      <c r="B113" s="295" t="s">
        <v>89</v>
      </c>
      <c r="C113" s="296"/>
      <c r="D113" s="292" t="s">
        <v>73</v>
      </c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9"/>
      <c r="Q113" s="299"/>
    </row>
    <row r="114" spans="2:17" ht="24.95" customHeight="1" x14ac:dyDescent="0.25">
      <c r="B114" s="295" t="s">
        <v>90</v>
      </c>
      <c r="C114" s="296"/>
      <c r="D114" s="195" t="s">
        <v>74</v>
      </c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7"/>
      <c r="P114" s="299"/>
      <c r="Q114" s="299"/>
    </row>
    <row r="115" spans="2:17" ht="24.95" customHeight="1" x14ac:dyDescent="0.3">
      <c r="B115" s="295" t="s">
        <v>91</v>
      </c>
      <c r="C115" s="296"/>
      <c r="D115" s="292" t="s">
        <v>286</v>
      </c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9"/>
      <c r="Q115" s="299"/>
    </row>
    <row r="116" spans="2:17" ht="24.95" customHeight="1" x14ac:dyDescent="0.25">
      <c r="B116" s="295" t="s">
        <v>93</v>
      </c>
      <c r="C116" s="296"/>
      <c r="D116" s="292" t="s">
        <v>287</v>
      </c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9"/>
      <c r="Q116" s="299"/>
    </row>
    <row r="117" spans="2:17" ht="24.95" customHeight="1" x14ac:dyDescent="0.25">
      <c r="B117" s="295" t="s">
        <v>92</v>
      </c>
      <c r="C117" s="296"/>
      <c r="D117" s="247" t="s">
        <v>284</v>
      </c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9"/>
      <c r="P117" s="299"/>
      <c r="Q117" s="299"/>
    </row>
    <row r="118" spans="2:17" ht="24.95" customHeight="1" x14ac:dyDescent="0.25">
      <c r="B118" s="295" t="s">
        <v>166</v>
      </c>
      <c r="C118" s="296"/>
      <c r="D118" s="292" t="s">
        <v>75</v>
      </c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9"/>
      <c r="Q118" s="299"/>
    </row>
    <row r="119" spans="2:17" ht="24.95" customHeight="1" x14ac:dyDescent="0.3">
      <c r="B119" s="297" t="s">
        <v>79</v>
      </c>
      <c r="C119" s="298"/>
      <c r="D119" s="201" t="s">
        <v>78</v>
      </c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3"/>
    </row>
    <row r="120" spans="2:17" ht="24.95" customHeight="1" x14ac:dyDescent="0.3">
      <c r="B120" s="295" t="s">
        <v>80</v>
      </c>
      <c r="C120" s="296"/>
      <c r="D120" s="247" t="s">
        <v>76</v>
      </c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9"/>
      <c r="P120" s="366"/>
      <c r="Q120" s="367"/>
    </row>
    <row r="121" spans="2:17" ht="24.95" customHeight="1" x14ac:dyDescent="0.25">
      <c r="B121" s="295" t="s">
        <v>81</v>
      </c>
      <c r="C121" s="296"/>
      <c r="D121" s="247" t="s">
        <v>82</v>
      </c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9"/>
      <c r="P121" s="366">
        <f>'MEMORIA DE CALCULO'!J148</f>
        <v>0</v>
      </c>
      <c r="Q121" s="367"/>
    </row>
    <row r="122" spans="2:17" ht="24.95" customHeight="1" x14ac:dyDescent="0.25">
      <c r="B122" s="281" t="s">
        <v>83</v>
      </c>
      <c r="C122" s="282"/>
      <c r="D122" s="302" t="s">
        <v>108</v>
      </c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4"/>
      <c r="P122" s="300">
        <f>SUM(P108:Q121)</f>
        <v>0</v>
      </c>
      <c r="Q122" s="301"/>
    </row>
    <row r="123" spans="2:17" ht="24.95" customHeight="1" x14ac:dyDescent="0.25">
      <c r="B123" s="281" t="s">
        <v>109</v>
      </c>
      <c r="C123" s="282"/>
      <c r="D123" s="302" t="s">
        <v>186</v>
      </c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4"/>
      <c r="P123" s="300">
        <f>P124+P125+P126</f>
        <v>0</v>
      </c>
      <c r="Q123" s="301"/>
    </row>
    <row r="124" spans="2:17" ht="24.95" customHeight="1" x14ac:dyDescent="0.3">
      <c r="B124" s="295" t="s">
        <v>110</v>
      </c>
      <c r="C124" s="296"/>
      <c r="D124" s="247" t="s">
        <v>288</v>
      </c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9"/>
      <c r="P124" s="366"/>
      <c r="Q124" s="367"/>
    </row>
    <row r="125" spans="2:17" ht="24.95" customHeight="1" x14ac:dyDescent="0.25">
      <c r="B125" s="295" t="s">
        <v>111</v>
      </c>
      <c r="C125" s="296"/>
      <c r="D125" s="247" t="s">
        <v>278</v>
      </c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9"/>
      <c r="P125" s="366"/>
      <c r="Q125" s="367"/>
    </row>
    <row r="126" spans="2:17" ht="24.95" customHeight="1" x14ac:dyDescent="0.3">
      <c r="B126" s="295" t="s">
        <v>112</v>
      </c>
      <c r="C126" s="296"/>
      <c r="D126" s="247" t="s">
        <v>237</v>
      </c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9"/>
      <c r="P126" s="366"/>
      <c r="Q126" s="367"/>
    </row>
    <row r="127" spans="2:17" ht="24.95" customHeight="1" x14ac:dyDescent="0.25">
      <c r="B127" s="281">
        <v>16</v>
      </c>
      <c r="C127" s="282"/>
      <c r="D127" s="281" t="s">
        <v>113</v>
      </c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82"/>
      <c r="P127" s="410">
        <f>P123+P122</f>
        <v>0</v>
      </c>
      <c r="Q127" s="410"/>
    </row>
    <row r="128" spans="2:17" ht="14.45" x14ac:dyDescent="0.3">
      <c r="B128" s="122"/>
      <c r="C128" s="122"/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12"/>
      <c r="Q128" s="412"/>
    </row>
    <row r="129" spans="2:17" ht="25.5" customHeight="1" x14ac:dyDescent="0.3">
      <c r="B129" s="386" t="s">
        <v>94</v>
      </c>
      <c r="C129" s="386"/>
      <c r="D129" s="386"/>
      <c r="E129" s="386"/>
      <c r="F129" s="386"/>
      <c r="G129" s="386"/>
      <c r="H129" s="386"/>
      <c r="I129" s="386"/>
      <c r="J129" s="386"/>
      <c r="K129" s="386"/>
      <c r="L129" s="386"/>
      <c r="M129" s="386"/>
      <c r="N129" s="386"/>
      <c r="O129" s="386"/>
      <c r="P129" s="386"/>
      <c r="Q129" s="150"/>
    </row>
    <row r="130" spans="2:17" s="5" customFormat="1" ht="13.9" x14ac:dyDescent="0.3">
      <c r="B130" s="122"/>
      <c r="C130" s="122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2"/>
      <c r="P130" s="150"/>
      <c r="Q130" s="150"/>
    </row>
    <row r="131" spans="2:17" ht="15.4" customHeight="1" x14ac:dyDescent="0.25">
      <c r="B131" s="387" t="s">
        <v>38</v>
      </c>
      <c r="C131" s="413" t="s">
        <v>39</v>
      </c>
      <c r="D131" s="414"/>
      <c r="E131" s="414"/>
      <c r="F131" s="414"/>
      <c r="G131" s="414"/>
      <c r="H131" s="414"/>
      <c r="I131" s="414"/>
      <c r="J131" s="414"/>
      <c r="K131" s="414"/>
      <c r="L131" s="414"/>
      <c r="M131" s="415"/>
      <c r="N131" s="391" t="s">
        <v>172</v>
      </c>
      <c r="O131" s="387" t="s">
        <v>173</v>
      </c>
      <c r="P131" s="430" t="s">
        <v>40</v>
      </c>
      <c r="Q131" s="388" t="s">
        <v>41</v>
      </c>
    </row>
    <row r="132" spans="2:17" s="5" customFormat="1" ht="15.4" customHeight="1" x14ac:dyDescent="0.25">
      <c r="B132" s="387"/>
      <c r="C132" s="416"/>
      <c r="D132" s="417"/>
      <c r="E132" s="417"/>
      <c r="F132" s="417"/>
      <c r="G132" s="417"/>
      <c r="H132" s="417"/>
      <c r="I132" s="417"/>
      <c r="J132" s="417"/>
      <c r="K132" s="417"/>
      <c r="L132" s="417"/>
      <c r="M132" s="418"/>
      <c r="N132" s="392"/>
      <c r="O132" s="387"/>
      <c r="P132" s="431"/>
      <c r="Q132" s="388"/>
    </row>
    <row r="133" spans="2:17" s="5" customFormat="1" ht="15.4" customHeight="1" x14ac:dyDescent="0.3">
      <c r="B133" s="172"/>
      <c r="C133" s="278"/>
      <c r="D133" s="279"/>
      <c r="E133" s="279"/>
      <c r="F133" s="279"/>
      <c r="G133" s="279"/>
      <c r="H133" s="279"/>
      <c r="I133" s="279"/>
      <c r="J133" s="279"/>
      <c r="K133" s="279"/>
      <c r="L133" s="279"/>
      <c r="M133" s="280"/>
      <c r="N133" s="173"/>
      <c r="O133" s="174"/>
      <c r="P133" s="172"/>
      <c r="Q133" s="181"/>
    </row>
    <row r="134" spans="2:17" s="5" customFormat="1" ht="15.4" customHeight="1" x14ac:dyDescent="0.3">
      <c r="B134" s="172"/>
      <c r="C134" s="278"/>
      <c r="D134" s="290"/>
      <c r="E134" s="290"/>
      <c r="F134" s="290"/>
      <c r="G134" s="290"/>
      <c r="H134" s="290"/>
      <c r="I134" s="290"/>
      <c r="J134" s="290"/>
      <c r="K134" s="290"/>
      <c r="L134" s="290"/>
      <c r="M134" s="291"/>
      <c r="N134" s="173"/>
      <c r="O134" s="174"/>
      <c r="P134" s="172"/>
      <c r="Q134" s="181"/>
    </row>
    <row r="135" spans="2:17" s="5" customFormat="1" ht="15.4" customHeight="1" x14ac:dyDescent="0.25">
      <c r="B135" s="172"/>
      <c r="C135" s="278"/>
      <c r="D135" s="290"/>
      <c r="E135" s="290"/>
      <c r="F135" s="290"/>
      <c r="G135" s="290"/>
      <c r="H135" s="290"/>
      <c r="I135" s="290"/>
      <c r="J135" s="290"/>
      <c r="K135" s="290"/>
      <c r="L135" s="290"/>
      <c r="M135" s="291"/>
      <c r="N135" s="173"/>
      <c r="O135" s="174"/>
      <c r="P135" s="172"/>
      <c r="Q135" s="181"/>
    </row>
    <row r="136" spans="2:17" s="5" customFormat="1" ht="15.4" customHeight="1" x14ac:dyDescent="0.3">
      <c r="B136" s="172"/>
      <c r="C136" s="278"/>
      <c r="D136" s="290"/>
      <c r="E136" s="290"/>
      <c r="F136" s="290"/>
      <c r="G136" s="290"/>
      <c r="H136" s="290"/>
      <c r="I136" s="290"/>
      <c r="J136" s="290"/>
      <c r="K136" s="290"/>
      <c r="L136" s="290"/>
      <c r="M136" s="291"/>
      <c r="N136" s="173"/>
      <c r="O136" s="174"/>
      <c r="P136" s="149"/>
      <c r="Q136" s="175"/>
    </row>
    <row r="137" spans="2:17" s="24" customFormat="1" ht="20.100000000000001" customHeight="1" x14ac:dyDescent="0.3">
      <c r="B137" s="151"/>
      <c r="C137" s="260"/>
      <c r="D137" s="261"/>
      <c r="E137" s="261"/>
      <c r="F137" s="261"/>
      <c r="G137" s="261"/>
      <c r="H137" s="261"/>
      <c r="I137" s="261"/>
      <c r="J137" s="261"/>
      <c r="K137" s="261"/>
      <c r="L137" s="261"/>
      <c r="M137" s="262"/>
      <c r="N137" s="152"/>
      <c r="O137" s="171"/>
      <c r="P137" s="149"/>
      <c r="Q137" s="181"/>
    </row>
    <row r="138" spans="2:17" s="24" customFormat="1" ht="20.100000000000001" customHeight="1" x14ac:dyDescent="0.25">
      <c r="B138" s="172"/>
      <c r="C138" s="260"/>
      <c r="D138" s="261"/>
      <c r="E138" s="261"/>
      <c r="F138" s="261"/>
      <c r="G138" s="261"/>
      <c r="H138" s="261"/>
      <c r="I138" s="261"/>
      <c r="J138" s="261"/>
      <c r="K138" s="261"/>
      <c r="L138" s="261"/>
      <c r="M138" s="262"/>
      <c r="N138" s="173"/>
      <c r="O138" s="180"/>
      <c r="P138" s="149"/>
      <c r="Q138" s="181"/>
    </row>
    <row r="139" spans="2:17" s="24" customFormat="1" ht="20.100000000000001" customHeight="1" x14ac:dyDescent="0.3">
      <c r="B139" s="151"/>
      <c r="C139" s="260"/>
      <c r="D139" s="261"/>
      <c r="E139" s="261"/>
      <c r="F139" s="261"/>
      <c r="G139" s="261"/>
      <c r="H139" s="261"/>
      <c r="I139" s="261"/>
      <c r="J139" s="261"/>
      <c r="K139" s="261"/>
      <c r="L139" s="261"/>
      <c r="M139" s="262"/>
      <c r="N139" s="152"/>
      <c r="O139" s="171"/>
      <c r="P139" s="149"/>
      <c r="Q139" s="181"/>
    </row>
    <row r="140" spans="2:17" s="24" customFormat="1" ht="20.100000000000001" customHeight="1" x14ac:dyDescent="0.3">
      <c r="B140" s="151"/>
      <c r="C140" s="260"/>
      <c r="D140" s="261"/>
      <c r="E140" s="261"/>
      <c r="F140" s="261"/>
      <c r="G140" s="261"/>
      <c r="H140" s="261"/>
      <c r="I140" s="261"/>
      <c r="J140" s="261"/>
      <c r="K140" s="261"/>
      <c r="L140" s="261"/>
      <c r="M140" s="262"/>
      <c r="N140" s="152"/>
      <c r="O140" s="171"/>
      <c r="P140" s="151"/>
      <c r="Q140" s="181"/>
    </row>
    <row r="141" spans="2:17" ht="26.25" customHeight="1" x14ac:dyDescent="0.3">
      <c r="B141" s="151"/>
      <c r="C141" s="260" t="s">
        <v>171</v>
      </c>
      <c r="D141" s="261"/>
      <c r="E141" s="261"/>
      <c r="F141" s="261"/>
      <c r="G141" s="261"/>
      <c r="H141" s="261"/>
      <c r="I141" s="261"/>
      <c r="J141" s="261"/>
      <c r="K141" s="261"/>
      <c r="L141" s="261"/>
      <c r="M141" s="262"/>
      <c r="N141" s="152"/>
      <c r="O141" s="153">
        <f>SUM(O133:O140)</f>
        <v>0</v>
      </c>
      <c r="P141" s="154"/>
      <c r="Q141" s="155"/>
    </row>
    <row r="142" spans="2:17" ht="26.25" customHeight="1" x14ac:dyDescent="0.3">
      <c r="B142" s="260" t="s">
        <v>42</v>
      </c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2"/>
    </row>
    <row r="143" spans="2:17" s="13" customFormat="1" ht="33.4" customHeight="1" x14ac:dyDescent="0.25">
      <c r="B143" s="420"/>
      <c r="C143" s="421"/>
      <c r="D143" s="421"/>
      <c r="E143" s="421"/>
      <c r="F143" s="421"/>
      <c r="G143" s="421"/>
      <c r="H143" s="421"/>
      <c r="I143" s="421"/>
      <c r="J143" s="421"/>
      <c r="K143" s="421"/>
      <c r="L143" s="421"/>
      <c r="M143" s="421"/>
      <c r="N143" s="421"/>
      <c r="O143" s="421"/>
      <c r="P143" s="421"/>
      <c r="Q143" s="422"/>
    </row>
    <row r="144" spans="2:17" ht="14.45" x14ac:dyDescent="0.3">
      <c r="B144" s="45"/>
      <c r="C144" s="45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5"/>
      <c r="P144" s="57"/>
      <c r="Q144" s="57"/>
    </row>
    <row r="145" spans="1:17" s="6" customFormat="1" ht="21.4" customHeight="1" x14ac:dyDescent="0.25">
      <c r="B145" s="411" t="s">
        <v>156</v>
      </c>
      <c r="C145" s="411"/>
      <c r="D145" s="411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  <c r="O145" s="411"/>
      <c r="P145" s="411"/>
      <c r="Q145" s="411"/>
    </row>
    <row r="146" spans="1:17" s="6" customFormat="1" ht="15.6" x14ac:dyDescent="0.3">
      <c r="B146" s="58"/>
      <c r="C146" s="59"/>
      <c r="D146" s="59"/>
      <c r="E146" s="59"/>
      <c r="F146" s="59"/>
      <c r="G146" s="59"/>
      <c r="H146" s="59"/>
      <c r="I146" s="60"/>
      <c r="J146" s="60"/>
      <c r="K146" s="40"/>
      <c r="L146" s="40"/>
      <c r="M146" s="40"/>
      <c r="N146" s="40"/>
      <c r="O146" s="39"/>
      <c r="P146" s="40"/>
      <c r="Q146" s="40"/>
    </row>
    <row r="147" spans="1:17" s="6" customFormat="1" ht="27" customHeight="1" x14ac:dyDescent="0.3">
      <c r="B147" s="423" t="s">
        <v>124</v>
      </c>
      <c r="C147" s="423"/>
      <c r="D147" s="423"/>
      <c r="E147" s="423"/>
      <c r="F147" s="423"/>
      <c r="G147" s="423"/>
      <c r="H147" s="423"/>
      <c r="I147" s="423"/>
      <c r="J147" s="423"/>
      <c r="K147" s="423"/>
      <c r="L147" s="423"/>
      <c r="M147" s="423"/>
      <c r="N147" s="423"/>
      <c r="O147" s="423"/>
      <c r="P147" s="423"/>
      <c r="Q147" s="423"/>
    </row>
    <row r="148" spans="1:17" s="6" customFormat="1" ht="20.100000000000001" customHeight="1" x14ac:dyDescent="0.25">
      <c r="B148" s="288" t="s">
        <v>125</v>
      </c>
      <c r="C148" s="288"/>
      <c r="D148" s="288"/>
      <c r="E148" s="288"/>
      <c r="F148" s="276" t="s">
        <v>189</v>
      </c>
      <c r="G148" s="276"/>
      <c r="H148" s="276" t="s">
        <v>190</v>
      </c>
      <c r="I148" s="276"/>
      <c r="J148" s="284" t="s">
        <v>191</v>
      </c>
      <c r="K148" s="285"/>
      <c r="L148" s="284" t="s">
        <v>192</v>
      </c>
      <c r="M148" s="285"/>
      <c r="N148" s="308" t="s">
        <v>193</v>
      </c>
      <c r="O148" s="308"/>
      <c r="P148" s="308" t="s">
        <v>194</v>
      </c>
      <c r="Q148" s="308"/>
    </row>
    <row r="149" spans="1:17" s="6" customFormat="1" ht="39.950000000000003" customHeight="1" x14ac:dyDescent="0.25">
      <c r="B149" s="273"/>
      <c r="C149" s="274"/>
      <c r="D149" s="274"/>
      <c r="E149" s="275"/>
      <c r="F149" s="433"/>
      <c r="G149" s="433"/>
      <c r="H149" s="272"/>
      <c r="I149" s="272"/>
      <c r="J149" s="286"/>
      <c r="K149" s="287"/>
      <c r="L149" s="286"/>
      <c r="M149" s="287"/>
      <c r="N149" s="272"/>
      <c r="O149" s="272"/>
      <c r="P149" s="283"/>
      <c r="Q149" s="283"/>
    </row>
    <row r="150" spans="1:17" s="6" customFormat="1" ht="20.100000000000001" customHeight="1" x14ac:dyDescent="0.25">
      <c r="B150" s="288" t="s">
        <v>125</v>
      </c>
      <c r="C150" s="288"/>
      <c r="D150" s="288"/>
      <c r="E150" s="288"/>
      <c r="F150" s="276" t="s">
        <v>195</v>
      </c>
      <c r="G150" s="276"/>
      <c r="H150" s="276" t="s">
        <v>196</v>
      </c>
      <c r="I150" s="276"/>
      <c r="J150" s="284" t="s">
        <v>197</v>
      </c>
      <c r="K150" s="285"/>
      <c r="L150" s="284" t="s">
        <v>198</v>
      </c>
      <c r="M150" s="285"/>
      <c r="N150" s="289" t="s">
        <v>199</v>
      </c>
      <c r="O150" s="289"/>
      <c r="P150" s="289" t="s">
        <v>200</v>
      </c>
      <c r="Q150" s="289"/>
    </row>
    <row r="151" spans="1:17" s="6" customFormat="1" ht="39.950000000000003" customHeight="1" x14ac:dyDescent="0.3">
      <c r="B151" s="276"/>
      <c r="C151" s="276"/>
      <c r="D151" s="276"/>
      <c r="E151" s="276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83"/>
      <c r="Q151" s="283"/>
    </row>
    <row r="152" spans="1:17" s="6" customFormat="1" ht="20.100000000000001" customHeight="1" x14ac:dyDescent="0.25">
      <c r="A152" s="25"/>
      <c r="B152" s="288" t="s">
        <v>125</v>
      </c>
      <c r="C152" s="288"/>
      <c r="D152" s="288"/>
      <c r="E152" s="288"/>
      <c r="F152" s="276" t="s">
        <v>201</v>
      </c>
      <c r="G152" s="276"/>
      <c r="H152" s="276" t="s">
        <v>202</v>
      </c>
      <c r="I152" s="276"/>
      <c r="J152" s="284" t="s">
        <v>203</v>
      </c>
      <c r="K152" s="285"/>
      <c r="L152" s="284" t="s">
        <v>204</v>
      </c>
      <c r="M152" s="285"/>
      <c r="N152" s="308" t="s">
        <v>205</v>
      </c>
      <c r="O152" s="308"/>
      <c r="P152" s="308" t="s">
        <v>206</v>
      </c>
      <c r="Q152" s="308"/>
    </row>
    <row r="153" spans="1:17" s="6" customFormat="1" ht="39.950000000000003" customHeight="1" x14ac:dyDescent="0.25">
      <c r="A153" s="25"/>
      <c r="B153" s="273"/>
      <c r="C153" s="274"/>
      <c r="D153" s="274"/>
      <c r="E153" s="275"/>
      <c r="F153" s="271"/>
      <c r="G153" s="271"/>
      <c r="H153" s="272"/>
      <c r="I153" s="272"/>
      <c r="J153" s="286"/>
      <c r="K153" s="287"/>
      <c r="L153" s="286"/>
      <c r="M153" s="287"/>
      <c r="N153" s="272"/>
      <c r="O153" s="272"/>
      <c r="P153" s="283"/>
      <c r="Q153" s="283"/>
    </row>
    <row r="154" spans="1:17" s="6" customFormat="1" ht="20.100000000000001" customHeight="1" x14ac:dyDescent="0.25">
      <c r="A154" s="25"/>
      <c r="B154" s="288" t="s">
        <v>125</v>
      </c>
      <c r="C154" s="288"/>
      <c r="D154" s="288"/>
      <c r="E154" s="288"/>
      <c r="F154" s="276" t="s">
        <v>207</v>
      </c>
      <c r="G154" s="276"/>
      <c r="H154" s="276" t="s">
        <v>208</v>
      </c>
      <c r="I154" s="276"/>
      <c r="J154" s="284" t="s">
        <v>209</v>
      </c>
      <c r="K154" s="285"/>
      <c r="L154" s="284" t="s">
        <v>210</v>
      </c>
      <c r="M154" s="285"/>
      <c r="N154" s="289" t="s">
        <v>211</v>
      </c>
      <c r="O154" s="289"/>
      <c r="P154" s="289" t="s">
        <v>212</v>
      </c>
      <c r="Q154" s="289"/>
    </row>
    <row r="155" spans="1:17" s="6" customFormat="1" ht="39.950000000000003" customHeight="1" x14ac:dyDescent="0.25">
      <c r="A155" s="25"/>
      <c r="B155" s="276"/>
      <c r="C155" s="276"/>
      <c r="D155" s="276"/>
      <c r="E155" s="276"/>
      <c r="F155" s="272"/>
      <c r="G155" s="272"/>
      <c r="H155" s="272"/>
      <c r="I155" s="272"/>
      <c r="J155" s="286"/>
      <c r="K155" s="287"/>
      <c r="L155" s="286"/>
      <c r="M155" s="287"/>
      <c r="N155" s="272"/>
      <c r="O155" s="272"/>
      <c r="P155" s="272"/>
      <c r="Q155" s="272"/>
    </row>
    <row r="156" spans="1:17" s="6" customFormat="1" ht="20.100000000000001" customHeight="1" x14ac:dyDescent="0.25">
      <c r="A156" s="25"/>
      <c r="B156" s="288" t="s">
        <v>125</v>
      </c>
      <c r="C156" s="288"/>
      <c r="D156" s="288"/>
      <c r="E156" s="288"/>
      <c r="F156" s="276" t="s">
        <v>213</v>
      </c>
      <c r="G156" s="276"/>
      <c r="H156" s="276" t="s">
        <v>214</v>
      </c>
      <c r="I156" s="276"/>
      <c r="J156" s="284" t="s">
        <v>215</v>
      </c>
      <c r="K156" s="285"/>
      <c r="L156" s="284" t="s">
        <v>216</v>
      </c>
      <c r="M156" s="285"/>
      <c r="N156" s="308" t="s">
        <v>217</v>
      </c>
      <c r="O156" s="308"/>
      <c r="P156" s="308" t="s">
        <v>218</v>
      </c>
      <c r="Q156" s="308"/>
    </row>
    <row r="157" spans="1:17" s="6" customFormat="1" ht="39.950000000000003" customHeight="1" x14ac:dyDescent="0.3">
      <c r="A157" s="25"/>
      <c r="B157" s="273"/>
      <c r="C157" s="274"/>
      <c r="D157" s="274"/>
      <c r="E157" s="275"/>
      <c r="F157" s="271"/>
      <c r="G157" s="271"/>
      <c r="H157" s="272"/>
      <c r="I157" s="272"/>
      <c r="J157" s="286"/>
      <c r="K157" s="287"/>
      <c r="L157" s="286"/>
      <c r="M157" s="287"/>
      <c r="N157" s="272"/>
      <c r="O157" s="272"/>
      <c r="P157" s="283"/>
      <c r="Q157" s="283"/>
    </row>
    <row r="158" spans="1:17" s="6" customFormat="1" ht="20.100000000000001" customHeight="1" x14ac:dyDescent="0.25">
      <c r="A158" s="25"/>
      <c r="B158" s="288" t="s">
        <v>125</v>
      </c>
      <c r="C158" s="288"/>
      <c r="D158" s="288"/>
      <c r="E158" s="288"/>
      <c r="F158" s="276" t="s">
        <v>219</v>
      </c>
      <c r="G158" s="276"/>
      <c r="H158" s="276" t="s">
        <v>220</v>
      </c>
      <c r="I158" s="276"/>
      <c r="J158" s="284" t="s">
        <v>221</v>
      </c>
      <c r="K158" s="285"/>
      <c r="L158" s="284" t="s">
        <v>222</v>
      </c>
      <c r="M158" s="285"/>
      <c r="N158" s="289" t="s">
        <v>223</v>
      </c>
      <c r="O158" s="289"/>
      <c r="P158" s="289" t="s">
        <v>224</v>
      </c>
      <c r="Q158" s="289"/>
    </row>
    <row r="159" spans="1:17" s="6" customFormat="1" ht="39.950000000000003" customHeight="1" x14ac:dyDescent="0.3">
      <c r="A159" s="25"/>
      <c r="B159" s="276"/>
      <c r="C159" s="276"/>
      <c r="D159" s="276"/>
      <c r="E159" s="276"/>
      <c r="F159" s="272"/>
      <c r="G159" s="272"/>
      <c r="H159" s="272"/>
      <c r="I159" s="272"/>
      <c r="J159" s="286"/>
      <c r="K159" s="287"/>
      <c r="L159" s="286"/>
      <c r="M159" s="287"/>
      <c r="N159" s="272"/>
      <c r="O159" s="272"/>
      <c r="P159" s="283"/>
      <c r="Q159" s="283"/>
    </row>
    <row r="160" spans="1:17" s="6" customFormat="1" ht="20.100000000000001" customHeight="1" x14ac:dyDescent="0.25">
      <c r="A160" s="25"/>
      <c r="B160" s="288" t="s">
        <v>125</v>
      </c>
      <c r="C160" s="288"/>
      <c r="D160" s="288"/>
      <c r="E160" s="288"/>
      <c r="F160" s="276" t="s">
        <v>225</v>
      </c>
      <c r="G160" s="276"/>
      <c r="H160" s="276" t="s">
        <v>226</v>
      </c>
      <c r="I160" s="276"/>
      <c r="J160" s="284" t="s">
        <v>227</v>
      </c>
      <c r="K160" s="285"/>
      <c r="L160" s="284" t="s">
        <v>228</v>
      </c>
      <c r="M160" s="285"/>
      <c r="N160" s="308" t="s">
        <v>229</v>
      </c>
      <c r="O160" s="308"/>
      <c r="P160" s="308" t="s">
        <v>230</v>
      </c>
      <c r="Q160" s="308"/>
    </row>
    <row r="161" spans="1:21" s="6" customFormat="1" ht="39.950000000000003" customHeight="1" x14ac:dyDescent="0.3">
      <c r="A161" s="25"/>
      <c r="B161" s="273"/>
      <c r="C161" s="274"/>
      <c r="D161" s="274"/>
      <c r="E161" s="275"/>
      <c r="F161" s="271"/>
      <c r="G161" s="271"/>
      <c r="H161" s="272"/>
      <c r="I161" s="272"/>
      <c r="J161" s="286"/>
      <c r="K161" s="287"/>
      <c r="L161" s="286"/>
      <c r="M161" s="287"/>
      <c r="N161" s="272"/>
      <c r="O161" s="272"/>
      <c r="P161" s="283"/>
      <c r="Q161" s="283"/>
    </row>
    <row r="162" spans="1:21" s="6" customFormat="1" ht="20.100000000000001" customHeight="1" x14ac:dyDescent="0.25">
      <c r="A162" s="25"/>
      <c r="B162" s="288" t="s">
        <v>125</v>
      </c>
      <c r="C162" s="288"/>
      <c r="D162" s="288"/>
      <c r="E162" s="288"/>
      <c r="F162" s="276" t="s">
        <v>231</v>
      </c>
      <c r="G162" s="276"/>
      <c r="H162" s="276" t="s">
        <v>232</v>
      </c>
      <c r="I162" s="276"/>
      <c r="J162" s="284" t="s">
        <v>233</v>
      </c>
      <c r="K162" s="285"/>
      <c r="L162" s="284" t="s">
        <v>234</v>
      </c>
      <c r="M162" s="285"/>
      <c r="N162" s="289" t="s">
        <v>235</v>
      </c>
      <c r="O162" s="289"/>
      <c r="P162" s="289" t="s">
        <v>236</v>
      </c>
      <c r="Q162" s="289"/>
    </row>
    <row r="163" spans="1:21" s="6" customFormat="1" ht="39.950000000000003" customHeight="1" x14ac:dyDescent="0.3">
      <c r="A163" s="25"/>
      <c r="B163" s="276"/>
      <c r="C163" s="276"/>
      <c r="D163" s="276"/>
      <c r="E163" s="276"/>
      <c r="F163" s="272"/>
      <c r="G163" s="272"/>
      <c r="H163" s="272"/>
      <c r="I163" s="272"/>
      <c r="J163" s="286"/>
      <c r="K163" s="287"/>
      <c r="L163" s="286"/>
      <c r="M163" s="287"/>
      <c r="N163" s="272"/>
      <c r="O163" s="272"/>
      <c r="P163" s="283"/>
      <c r="Q163" s="283"/>
    </row>
    <row r="164" spans="1:21" s="6" customFormat="1" ht="15" customHeight="1" x14ac:dyDescent="0.3">
      <c r="A164" s="25"/>
      <c r="B164" s="60"/>
      <c r="C164" s="60"/>
      <c r="D164" s="60"/>
      <c r="E164" s="60"/>
      <c r="F164" s="60"/>
      <c r="G164" s="60"/>
      <c r="H164" s="60"/>
      <c r="I164" s="60"/>
      <c r="J164" s="60"/>
      <c r="K164" s="40"/>
      <c r="L164" s="40"/>
      <c r="M164" s="40"/>
      <c r="N164" s="40"/>
      <c r="O164" s="39"/>
      <c r="P164" s="40"/>
      <c r="Q164" s="40"/>
    </row>
    <row r="165" spans="1:21" ht="25.5" customHeight="1" x14ac:dyDescent="0.3">
      <c r="A165" s="23"/>
      <c r="B165" s="419" t="s">
        <v>95</v>
      </c>
      <c r="C165" s="419"/>
      <c r="D165" s="419"/>
      <c r="E165" s="419"/>
      <c r="F165" s="419"/>
      <c r="G165" s="419"/>
      <c r="H165" s="419"/>
      <c r="I165" s="419"/>
      <c r="J165" s="419"/>
      <c r="K165" s="419"/>
      <c r="L165" s="419"/>
      <c r="M165" s="419"/>
      <c r="N165" s="419"/>
      <c r="O165" s="419"/>
      <c r="P165" s="419"/>
      <c r="Q165" s="419"/>
    </row>
    <row r="166" spans="1:21" ht="15.6" x14ac:dyDescent="0.3"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52"/>
      <c r="P166" s="40"/>
      <c r="Q166" s="40"/>
    </row>
    <row r="167" spans="1:21" x14ac:dyDescent="0.25">
      <c r="B167" s="371" t="s">
        <v>279</v>
      </c>
      <c r="C167" s="372"/>
      <c r="D167" s="372"/>
      <c r="E167" s="372"/>
      <c r="F167" s="372"/>
      <c r="G167" s="372"/>
      <c r="H167" s="372"/>
      <c r="I167" s="372"/>
      <c r="J167" s="372"/>
      <c r="K167" s="372"/>
      <c r="L167" s="372"/>
      <c r="M167" s="372"/>
      <c r="N167" s="372"/>
      <c r="O167" s="372"/>
      <c r="P167" s="372"/>
      <c r="Q167" s="373"/>
    </row>
    <row r="168" spans="1:21" s="12" customFormat="1" ht="17.649999999999999" customHeight="1" x14ac:dyDescent="0.25">
      <c r="B168" s="241" t="s">
        <v>43</v>
      </c>
      <c r="C168" s="242"/>
      <c r="D168" s="242"/>
      <c r="E168" s="242"/>
      <c r="F168" s="242"/>
      <c r="G168" s="242"/>
      <c r="H168" s="242"/>
      <c r="I168" s="243"/>
      <c r="J168" s="209" t="s">
        <v>44</v>
      </c>
      <c r="K168" s="341" t="s">
        <v>47</v>
      </c>
      <c r="L168" s="342"/>
      <c r="M168" s="342"/>
      <c r="N168" s="342"/>
      <c r="O168" s="342"/>
      <c r="P168" s="342"/>
      <c r="Q168" s="342"/>
    </row>
    <row r="169" spans="1:21" s="12" customFormat="1" ht="72.75" customHeight="1" x14ac:dyDescent="0.25">
      <c r="B169" s="244"/>
      <c r="C169" s="245"/>
      <c r="D169" s="245"/>
      <c r="E169" s="245"/>
      <c r="F169" s="245"/>
      <c r="G169" s="245"/>
      <c r="H169" s="245"/>
      <c r="I169" s="246"/>
      <c r="J169" s="210"/>
      <c r="K169" s="62" t="s">
        <v>127</v>
      </c>
      <c r="L169" s="169" t="s">
        <v>128</v>
      </c>
      <c r="M169" s="169" t="s">
        <v>176</v>
      </c>
      <c r="N169" s="170" t="s">
        <v>175</v>
      </c>
      <c r="O169" s="156" t="s">
        <v>177</v>
      </c>
      <c r="P169" s="170" t="s">
        <v>129</v>
      </c>
      <c r="Q169" s="157" t="s">
        <v>120</v>
      </c>
      <c r="R169" s="27"/>
      <c r="S169" s="27"/>
      <c r="T169" s="27"/>
      <c r="U169" s="27"/>
    </row>
    <row r="170" spans="1:21" ht="24.95" customHeight="1" x14ac:dyDescent="0.25">
      <c r="B170" s="318"/>
      <c r="C170" s="319"/>
      <c r="D170" s="319"/>
      <c r="E170" s="319"/>
      <c r="F170" s="319"/>
      <c r="G170" s="319"/>
      <c r="H170" s="319"/>
      <c r="I170" s="320"/>
      <c r="J170" s="176"/>
      <c r="K170" s="176"/>
      <c r="L170" s="176"/>
      <c r="M170" s="176"/>
      <c r="N170" s="176"/>
      <c r="O170" s="177"/>
      <c r="P170" s="178">
        <f>O170*N170*4</f>
        <v>0</v>
      </c>
      <c r="Q170" s="178">
        <f>P170*M170</f>
        <v>0</v>
      </c>
      <c r="R170" s="29"/>
      <c r="S170" s="32"/>
      <c r="T170" s="30"/>
      <c r="U170" s="28"/>
    </row>
    <row r="171" spans="1:21" ht="24.95" customHeight="1" x14ac:dyDescent="0.25">
      <c r="B171" s="318"/>
      <c r="C171" s="319"/>
      <c r="D171" s="319"/>
      <c r="E171" s="319"/>
      <c r="F171" s="319"/>
      <c r="G171" s="319"/>
      <c r="H171" s="319"/>
      <c r="I171" s="320"/>
      <c r="J171" s="176"/>
      <c r="K171" s="176"/>
      <c r="L171" s="176"/>
      <c r="M171" s="176"/>
      <c r="N171" s="176"/>
      <c r="O171" s="177"/>
      <c r="P171" s="178">
        <f>O171*N171*4</f>
        <v>0</v>
      </c>
      <c r="Q171" s="178">
        <f>P171*M171</f>
        <v>0</v>
      </c>
      <c r="R171" s="29"/>
      <c r="S171" s="33"/>
      <c r="T171" s="30"/>
      <c r="U171" s="28"/>
    </row>
    <row r="172" spans="1:21" s="24" customFormat="1" ht="24.95" customHeight="1" x14ac:dyDescent="0.25">
      <c r="B172" s="318"/>
      <c r="C172" s="319"/>
      <c r="D172" s="319"/>
      <c r="E172" s="319"/>
      <c r="F172" s="319"/>
      <c r="G172" s="319"/>
      <c r="H172" s="319"/>
      <c r="I172" s="320"/>
      <c r="J172" s="176"/>
      <c r="K172" s="176"/>
      <c r="L172" s="176"/>
      <c r="M172" s="176"/>
      <c r="N172" s="176"/>
      <c r="O172" s="177"/>
      <c r="P172" s="178">
        <f>O172*N172*4</f>
        <v>0</v>
      </c>
      <c r="Q172" s="178">
        <f>P172*M172</f>
        <v>0</v>
      </c>
      <c r="R172" s="29"/>
      <c r="S172" s="33"/>
      <c r="T172" s="30"/>
      <c r="U172" s="28"/>
    </row>
    <row r="173" spans="1:21" s="24" customFormat="1" ht="24.95" customHeight="1" x14ac:dyDescent="0.25">
      <c r="B173" s="318"/>
      <c r="C173" s="319"/>
      <c r="D173" s="319"/>
      <c r="E173" s="319"/>
      <c r="F173" s="319"/>
      <c r="G173" s="319"/>
      <c r="H173" s="319"/>
      <c r="I173" s="320"/>
      <c r="J173" s="176"/>
      <c r="K173" s="176"/>
      <c r="L173" s="176"/>
      <c r="M173" s="176"/>
      <c r="N173" s="176"/>
      <c r="O173" s="177"/>
      <c r="P173" s="178">
        <f>O173*N173*4</f>
        <v>0</v>
      </c>
      <c r="Q173" s="178">
        <f>P173*M173</f>
        <v>0</v>
      </c>
      <c r="R173" s="29"/>
      <c r="S173" s="30"/>
      <c r="T173" s="30"/>
      <c r="U173" s="28"/>
    </row>
    <row r="174" spans="1:21" s="24" customFormat="1" ht="24.95" customHeight="1" x14ac:dyDescent="0.25">
      <c r="B174" s="318"/>
      <c r="C174" s="319"/>
      <c r="D174" s="319"/>
      <c r="E174" s="319"/>
      <c r="F174" s="319"/>
      <c r="G174" s="319"/>
      <c r="H174" s="319"/>
      <c r="I174" s="320"/>
      <c r="J174" s="185"/>
      <c r="K174" s="185"/>
      <c r="L174" s="185"/>
      <c r="M174" s="185"/>
      <c r="N174" s="185"/>
      <c r="O174" s="177"/>
      <c r="P174" s="178"/>
      <c r="Q174" s="178"/>
      <c r="R174" s="29"/>
      <c r="S174" s="30"/>
      <c r="T174" s="30"/>
      <c r="U174" s="28"/>
    </row>
    <row r="175" spans="1:21" s="24" customFormat="1" ht="24.95" customHeight="1" x14ac:dyDescent="0.25">
      <c r="B175" s="545"/>
      <c r="C175" s="546"/>
      <c r="D175" s="546"/>
      <c r="E175" s="546"/>
      <c r="F175" s="546"/>
      <c r="G175" s="546"/>
      <c r="H175" s="546"/>
      <c r="I175" s="547"/>
      <c r="J175" s="176"/>
      <c r="K175" s="176"/>
      <c r="L175" s="176"/>
      <c r="M175" s="176"/>
      <c r="N175" s="176"/>
      <c r="O175" s="177"/>
      <c r="P175" s="178"/>
      <c r="Q175" s="178"/>
      <c r="R175" s="29"/>
      <c r="S175" s="30"/>
      <c r="T175" s="30"/>
      <c r="U175" s="28"/>
    </row>
    <row r="176" spans="1:21" ht="24.95" customHeight="1" x14ac:dyDescent="0.3">
      <c r="B176" s="315" t="s">
        <v>174</v>
      </c>
      <c r="C176" s="316"/>
      <c r="D176" s="316"/>
      <c r="E176" s="316"/>
      <c r="F176" s="316"/>
      <c r="G176" s="316"/>
      <c r="H176" s="316"/>
      <c r="I176" s="316"/>
      <c r="J176" s="316"/>
      <c r="K176" s="316"/>
      <c r="L176" s="316"/>
      <c r="M176" s="316"/>
      <c r="N176" s="316"/>
      <c r="O176" s="316"/>
      <c r="P176" s="317"/>
      <c r="Q176" s="158">
        <f>SUM(Q170:Q175)</f>
        <v>0</v>
      </c>
      <c r="R176" s="28"/>
      <c r="S176" s="28"/>
      <c r="T176" s="28"/>
      <c r="U176" s="28"/>
    </row>
    <row r="177" spans="2:21" ht="30" customHeight="1" x14ac:dyDescent="0.3">
      <c r="B177" s="385"/>
      <c r="C177" s="385"/>
      <c r="D177" s="385"/>
      <c r="E177" s="385"/>
      <c r="F177" s="385"/>
      <c r="G177" s="385"/>
      <c r="H177" s="385"/>
      <c r="I177" s="385"/>
      <c r="J177" s="385"/>
      <c r="K177" s="385"/>
      <c r="L177" s="385"/>
      <c r="M177" s="385"/>
      <c r="N177" s="385"/>
      <c r="O177" s="385"/>
      <c r="P177" s="385"/>
      <c r="Q177" s="385"/>
      <c r="R177" s="28"/>
      <c r="S177" s="28"/>
      <c r="T177" s="28"/>
      <c r="U177" s="28"/>
    </row>
    <row r="178" spans="2:21" ht="30" customHeight="1" x14ac:dyDescent="0.25">
      <c r="B178" s="375" t="s">
        <v>269</v>
      </c>
      <c r="C178" s="376"/>
      <c r="D178" s="376"/>
      <c r="E178" s="376"/>
      <c r="F178" s="376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7"/>
    </row>
    <row r="179" spans="2:21" s="12" customFormat="1" ht="19.149999999999999" customHeight="1" x14ac:dyDescent="0.25">
      <c r="B179" s="331" t="s">
        <v>43</v>
      </c>
      <c r="C179" s="331"/>
      <c r="D179" s="331"/>
      <c r="E179" s="331"/>
      <c r="F179" s="331"/>
      <c r="G179" s="331"/>
      <c r="H179" s="331"/>
      <c r="I179" s="331"/>
      <c r="J179" s="384" t="s">
        <v>44</v>
      </c>
      <c r="K179" s="337" t="s">
        <v>47</v>
      </c>
      <c r="L179" s="338"/>
      <c r="M179" s="338"/>
      <c r="N179" s="338"/>
      <c r="O179" s="338"/>
      <c r="P179" s="338"/>
      <c r="Q179" s="338"/>
    </row>
    <row r="180" spans="2:21" s="12" customFormat="1" ht="59.25" customHeight="1" x14ac:dyDescent="0.25">
      <c r="B180" s="331"/>
      <c r="C180" s="331"/>
      <c r="D180" s="331"/>
      <c r="E180" s="331"/>
      <c r="F180" s="331"/>
      <c r="G180" s="331"/>
      <c r="H180" s="331"/>
      <c r="I180" s="331"/>
      <c r="J180" s="384"/>
      <c r="K180" s="63" t="s">
        <v>127</v>
      </c>
      <c r="L180" s="311" t="s">
        <v>130</v>
      </c>
      <c r="M180" s="312"/>
      <c r="N180" s="63" t="s">
        <v>45</v>
      </c>
      <c r="O180" s="160" t="s">
        <v>46</v>
      </c>
      <c r="P180" s="161" t="s">
        <v>129</v>
      </c>
      <c r="Q180" s="161" t="s">
        <v>120</v>
      </c>
    </row>
    <row r="181" spans="2:21" ht="20.100000000000001" customHeight="1" x14ac:dyDescent="0.25">
      <c r="B181" s="339"/>
      <c r="C181" s="339"/>
      <c r="D181" s="339"/>
      <c r="E181" s="339"/>
      <c r="F181" s="339"/>
      <c r="G181" s="339"/>
      <c r="H181" s="339"/>
      <c r="I181" s="339"/>
      <c r="J181" s="66"/>
      <c r="K181" s="179" t="s">
        <v>297</v>
      </c>
      <c r="L181" s="313"/>
      <c r="M181" s="314"/>
      <c r="N181" s="67"/>
      <c r="O181" s="68"/>
      <c r="P181" s="159">
        <v>0</v>
      </c>
      <c r="Q181" s="162">
        <f>O181*P181</f>
        <v>0</v>
      </c>
    </row>
    <row r="182" spans="2:21" ht="20.100000000000001" customHeight="1" x14ac:dyDescent="0.3">
      <c r="B182" s="427" t="s">
        <v>174</v>
      </c>
      <c r="C182" s="428"/>
      <c r="D182" s="428"/>
      <c r="E182" s="428"/>
      <c r="F182" s="428"/>
      <c r="G182" s="428"/>
      <c r="H182" s="428"/>
      <c r="I182" s="428"/>
      <c r="J182" s="428"/>
      <c r="K182" s="428"/>
      <c r="L182" s="428"/>
      <c r="M182" s="428"/>
      <c r="N182" s="428"/>
      <c r="O182" s="428"/>
      <c r="P182" s="429"/>
      <c r="Q182" s="162">
        <f>O182*P182</f>
        <v>0</v>
      </c>
    </row>
    <row r="183" spans="2:21" ht="15.6" x14ac:dyDescent="0.3">
      <c r="B183" s="374"/>
      <c r="C183" s="374"/>
      <c r="D183" s="374"/>
      <c r="E183" s="374"/>
      <c r="F183" s="374"/>
      <c r="G183" s="374"/>
      <c r="H183" s="374"/>
      <c r="I183" s="374"/>
      <c r="J183" s="374"/>
      <c r="K183" s="374"/>
      <c r="L183" s="374"/>
      <c r="M183" s="374"/>
      <c r="N183" s="374"/>
      <c r="O183" s="374"/>
      <c r="P183" s="374"/>
      <c r="Q183" s="374"/>
    </row>
    <row r="184" spans="2:21" ht="14.45" x14ac:dyDescent="0.3">
      <c r="B184" s="302" t="s">
        <v>114</v>
      </c>
      <c r="C184" s="303"/>
      <c r="D184" s="303"/>
      <c r="E184" s="303"/>
      <c r="F184" s="303"/>
      <c r="G184" s="303"/>
      <c r="H184" s="303"/>
      <c r="I184" s="303"/>
      <c r="J184" s="303"/>
      <c r="K184" s="303"/>
      <c r="L184" s="303"/>
      <c r="M184" s="303"/>
      <c r="N184" s="303"/>
      <c r="O184" s="303"/>
      <c r="P184" s="303"/>
      <c r="Q184" s="304"/>
    </row>
    <row r="185" spans="2:21" s="12" customFormat="1" x14ac:dyDescent="0.25">
      <c r="B185" s="241" t="s">
        <v>43</v>
      </c>
      <c r="C185" s="242"/>
      <c r="D185" s="242"/>
      <c r="E185" s="242"/>
      <c r="F185" s="242"/>
      <c r="G185" s="242"/>
      <c r="H185" s="242"/>
      <c r="I185" s="243"/>
      <c r="J185" s="344" t="s">
        <v>48</v>
      </c>
      <c r="K185" s="346"/>
      <c r="L185" s="340" t="s">
        <v>47</v>
      </c>
      <c r="M185" s="340"/>
      <c r="N185" s="340"/>
      <c r="O185" s="340"/>
      <c r="P185" s="340"/>
      <c r="Q185" s="340"/>
    </row>
    <row r="186" spans="2:21" s="12" customFormat="1" ht="18" x14ac:dyDescent="0.25">
      <c r="B186" s="244"/>
      <c r="C186" s="245"/>
      <c r="D186" s="245"/>
      <c r="E186" s="245"/>
      <c r="F186" s="245"/>
      <c r="G186" s="245"/>
      <c r="H186" s="245"/>
      <c r="I186" s="246"/>
      <c r="J186" s="347"/>
      <c r="K186" s="349"/>
      <c r="L186" s="334" t="s">
        <v>115</v>
      </c>
      <c r="M186" s="334"/>
      <c r="N186" s="63" t="s">
        <v>46</v>
      </c>
      <c r="O186" s="63" t="s">
        <v>116</v>
      </c>
      <c r="P186" s="63" t="s">
        <v>131</v>
      </c>
      <c r="Q186" s="63" t="s">
        <v>120</v>
      </c>
    </row>
    <row r="187" spans="2:21" ht="20.100000000000001" customHeight="1" x14ac:dyDescent="0.3">
      <c r="B187" s="321"/>
      <c r="C187" s="322"/>
      <c r="D187" s="322"/>
      <c r="E187" s="322"/>
      <c r="F187" s="322"/>
      <c r="G187" s="322"/>
      <c r="H187" s="322"/>
      <c r="I187" s="323"/>
      <c r="J187" s="332"/>
      <c r="K187" s="333"/>
      <c r="L187" s="335"/>
      <c r="M187" s="335"/>
      <c r="N187" s="69"/>
      <c r="O187" s="65"/>
      <c r="P187" s="70"/>
      <c r="Q187" s="70"/>
    </row>
    <row r="188" spans="2:21" ht="20.25" customHeight="1" x14ac:dyDescent="0.3">
      <c r="B188" s="336"/>
      <c r="C188" s="336"/>
      <c r="D188" s="336"/>
      <c r="E188" s="336"/>
      <c r="F188" s="336"/>
      <c r="G188" s="336"/>
      <c r="H188" s="336"/>
      <c r="I188" s="336"/>
      <c r="J188" s="336"/>
      <c r="K188" s="336"/>
      <c r="L188" s="336"/>
      <c r="M188" s="336"/>
      <c r="N188" s="336"/>
      <c r="O188" s="336"/>
      <c r="P188" s="336"/>
      <c r="Q188" s="336"/>
    </row>
    <row r="189" spans="2:21" x14ac:dyDescent="0.25">
      <c r="B189" s="302" t="s">
        <v>182</v>
      </c>
      <c r="C189" s="303"/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4"/>
    </row>
    <row r="190" spans="2:21" s="12" customFormat="1" x14ac:dyDescent="0.25">
      <c r="B190" s="241" t="s">
        <v>43</v>
      </c>
      <c r="C190" s="242"/>
      <c r="D190" s="242"/>
      <c r="E190" s="242"/>
      <c r="F190" s="242"/>
      <c r="G190" s="242"/>
      <c r="H190" s="242"/>
      <c r="I190" s="242"/>
      <c r="J190" s="243"/>
      <c r="K190" s="344" t="s">
        <v>48</v>
      </c>
      <c r="L190" s="345"/>
      <c r="M190" s="346"/>
      <c r="N190" s="341" t="s">
        <v>47</v>
      </c>
      <c r="O190" s="342"/>
      <c r="P190" s="342"/>
      <c r="Q190" s="343"/>
    </row>
    <row r="191" spans="2:21" s="12" customFormat="1" ht="30" customHeight="1" x14ac:dyDescent="0.25">
      <c r="B191" s="244"/>
      <c r="C191" s="245"/>
      <c r="D191" s="245"/>
      <c r="E191" s="245"/>
      <c r="F191" s="245"/>
      <c r="G191" s="245"/>
      <c r="H191" s="245"/>
      <c r="I191" s="245"/>
      <c r="J191" s="246"/>
      <c r="K191" s="347"/>
      <c r="L191" s="348"/>
      <c r="M191" s="349"/>
      <c r="N191" s="163" t="s">
        <v>126</v>
      </c>
      <c r="O191" s="64" t="s">
        <v>49</v>
      </c>
      <c r="P191" s="64" t="s">
        <v>180</v>
      </c>
      <c r="Q191" s="64" t="s">
        <v>120</v>
      </c>
    </row>
    <row r="192" spans="2:21" ht="20.100000000000001" customHeight="1" x14ac:dyDescent="0.3">
      <c r="B192" s="321"/>
      <c r="C192" s="322"/>
      <c r="D192" s="322"/>
      <c r="E192" s="322"/>
      <c r="F192" s="322"/>
      <c r="G192" s="322"/>
      <c r="H192" s="322"/>
      <c r="I192" s="322"/>
      <c r="J192" s="323"/>
      <c r="K192" s="424"/>
      <c r="L192" s="425"/>
      <c r="M192" s="426"/>
      <c r="N192" s="69"/>
      <c r="O192" s="71"/>
      <c r="P192" s="70">
        <v>0</v>
      </c>
      <c r="Q192" s="164">
        <f>O192*P192</f>
        <v>0</v>
      </c>
    </row>
    <row r="193" spans="2:17" ht="20.100000000000001" customHeight="1" x14ac:dyDescent="0.3">
      <c r="B193" s="324" t="s">
        <v>178</v>
      </c>
      <c r="C193" s="325"/>
      <c r="D193" s="325"/>
      <c r="E193" s="325"/>
      <c r="F193" s="325"/>
      <c r="G193" s="325"/>
      <c r="H193" s="325"/>
      <c r="I193" s="325"/>
      <c r="J193" s="325"/>
      <c r="K193" s="325"/>
      <c r="L193" s="325"/>
      <c r="M193" s="325"/>
      <c r="N193" s="325"/>
      <c r="O193" s="325"/>
      <c r="P193" s="326"/>
      <c r="Q193" s="164">
        <f>SUM(Q192:Q192)</f>
        <v>0</v>
      </c>
    </row>
    <row r="194" spans="2:17" ht="20.100000000000001" customHeight="1" x14ac:dyDescent="0.3">
      <c r="B194" s="324" t="s">
        <v>179</v>
      </c>
      <c r="C194" s="325"/>
      <c r="D194" s="325"/>
      <c r="E194" s="325"/>
      <c r="F194" s="325"/>
      <c r="G194" s="325"/>
      <c r="H194" s="325"/>
      <c r="I194" s="325"/>
      <c r="J194" s="325"/>
      <c r="K194" s="325"/>
      <c r="L194" s="325"/>
      <c r="M194" s="325"/>
      <c r="N194" s="325"/>
      <c r="O194" s="325"/>
      <c r="P194" s="326"/>
      <c r="Q194" s="164">
        <f>Q193*20%</f>
        <v>0</v>
      </c>
    </row>
    <row r="195" spans="2:17" ht="20.100000000000001" customHeight="1" x14ac:dyDescent="0.3">
      <c r="B195" s="324" t="s">
        <v>174</v>
      </c>
      <c r="C195" s="325"/>
      <c r="D195" s="325"/>
      <c r="E195" s="325"/>
      <c r="F195" s="325"/>
      <c r="G195" s="325"/>
      <c r="H195" s="325"/>
      <c r="I195" s="325"/>
      <c r="J195" s="325"/>
      <c r="K195" s="325"/>
      <c r="L195" s="325"/>
      <c r="M195" s="325"/>
      <c r="N195" s="325"/>
      <c r="O195" s="325"/>
      <c r="P195" s="326"/>
      <c r="Q195" s="164">
        <f>Q193+Q194</f>
        <v>0</v>
      </c>
    </row>
    <row r="196" spans="2:17" ht="14.45" x14ac:dyDescent="0.3"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39"/>
      <c r="P196" s="40"/>
      <c r="Q196" s="72"/>
    </row>
    <row r="197" spans="2:17" x14ac:dyDescent="0.25">
      <c r="B197" s="378" t="s">
        <v>270</v>
      </c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  <c r="M197" s="379"/>
      <c r="N197" s="379"/>
      <c r="O197" s="379"/>
      <c r="P197" s="379"/>
      <c r="Q197" s="380"/>
    </row>
    <row r="198" spans="2:17" x14ac:dyDescent="0.25">
      <c r="B198" s="381"/>
      <c r="C198" s="382"/>
      <c r="D198" s="382"/>
      <c r="E198" s="382"/>
      <c r="F198" s="382"/>
      <c r="G198" s="382"/>
      <c r="H198" s="382"/>
      <c r="I198" s="382"/>
      <c r="J198" s="382"/>
      <c r="K198" s="382"/>
      <c r="L198" s="382"/>
      <c r="M198" s="382"/>
      <c r="N198" s="382"/>
      <c r="O198" s="382"/>
      <c r="P198" s="382"/>
      <c r="Q198" s="383"/>
    </row>
    <row r="199" spans="2:17" x14ac:dyDescent="0.25">
      <c r="B199" s="327" t="s">
        <v>168</v>
      </c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328"/>
    </row>
    <row r="200" spans="2:17" x14ac:dyDescent="0.25">
      <c r="B200" s="329"/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330"/>
    </row>
    <row r="201" spans="2:17" x14ac:dyDescent="0.25">
      <c r="B201" s="329"/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330"/>
    </row>
    <row r="202" spans="2:17" ht="14.45" x14ac:dyDescent="0.3">
      <c r="B202" s="165" t="s">
        <v>100</v>
      </c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16"/>
      <c r="P202" s="128"/>
      <c r="Q202" s="166"/>
    </row>
    <row r="203" spans="2:17" ht="14.45" x14ac:dyDescent="0.3">
      <c r="B203" s="118" t="s">
        <v>50</v>
      </c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28"/>
      <c r="O203" s="116"/>
      <c r="P203" s="128"/>
      <c r="Q203" s="166"/>
    </row>
    <row r="204" spans="2:17" ht="14.45" x14ac:dyDescent="0.3">
      <c r="B204" s="350"/>
      <c r="C204" s="351"/>
      <c r="D204" s="351"/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2"/>
    </row>
    <row r="205" spans="2:17" ht="14.45" x14ac:dyDescent="0.3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67"/>
      <c r="P205" s="137"/>
      <c r="Q205" s="137"/>
    </row>
    <row r="206" spans="2:17" x14ac:dyDescent="0.25">
      <c r="B206" s="327" t="s">
        <v>169</v>
      </c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328"/>
    </row>
    <row r="207" spans="2:17" x14ac:dyDescent="0.25">
      <c r="B207" s="329"/>
      <c r="C207" s="205"/>
      <c r="D207" s="205"/>
      <c r="E207" s="205"/>
      <c r="F207" s="205"/>
      <c r="G207" s="205"/>
      <c r="H207" s="205"/>
      <c r="I207" s="205"/>
      <c r="J207" s="205"/>
      <c r="K207" s="205"/>
      <c r="L207" s="205"/>
      <c r="M207" s="205"/>
      <c r="N207" s="205"/>
      <c r="O207" s="205"/>
      <c r="P207" s="205"/>
      <c r="Q207" s="330"/>
    </row>
    <row r="208" spans="2:17" x14ac:dyDescent="0.25">
      <c r="B208" s="329"/>
      <c r="C208" s="205"/>
      <c r="D208" s="205"/>
      <c r="E208" s="205"/>
      <c r="F208" s="205"/>
      <c r="G208" s="205"/>
      <c r="H208" s="205"/>
      <c r="I208" s="205"/>
      <c r="J208" s="205"/>
      <c r="K208" s="205"/>
      <c r="L208" s="205"/>
      <c r="M208" s="205"/>
      <c r="N208" s="205"/>
      <c r="O208" s="205"/>
      <c r="P208" s="205"/>
      <c r="Q208" s="330"/>
    </row>
    <row r="209" spans="2:17" ht="14.45" x14ac:dyDescent="0.3">
      <c r="B209" s="165" t="s">
        <v>100</v>
      </c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16"/>
      <c r="P209" s="128"/>
      <c r="Q209" s="166"/>
    </row>
    <row r="210" spans="2:17" ht="14.45" x14ac:dyDescent="0.3">
      <c r="B210" s="309" t="s">
        <v>280</v>
      </c>
      <c r="C210" s="310"/>
      <c r="D210" s="310"/>
      <c r="E210" s="310"/>
      <c r="F210" s="310"/>
      <c r="G210" s="310"/>
      <c r="H210" s="310"/>
      <c r="I210" s="310"/>
      <c r="J210" s="310"/>
      <c r="K210" s="115"/>
      <c r="L210" s="115"/>
      <c r="M210" s="115"/>
      <c r="N210" s="128"/>
      <c r="O210" s="116"/>
      <c r="P210" s="128"/>
      <c r="Q210" s="166"/>
    </row>
    <row r="211" spans="2:17" ht="14.45" x14ac:dyDescent="0.3">
      <c r="B211" s="350"/>
      <c r="C211" s="351"/>
      <c r="D211" s="351"/>
      <c r="E211" s="351"/>
      <c r="F211" s="351"/>
      <c r="G211" s="351"/>
      <c r="H211" s="351"/>
      <c r="I211" s="351"/>
      <c r="J211" s="351"/>
      <c r="K211" s="351"/>
      <c r="L211" s="351"/>
      <c r="M211" s="351"/>
      <c r="N211" s="351"/>
      <c r="O211" s="351"/>
      <c r="P211" s="351"/>
      <c r="Q211" s="352"/>
    </row>
    <row r="212" spans="2:17" ht="14.45" x14ac:dyDescent="0.3">
      <c r="B212" s="168"/>
      <c r="C212" s="16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16"/>
      <c r="P212" s="128"/>
      <c r="Q212" s="128"/>
    </row>
    <row r="213" spans="2:17" x14ac:dyDescent="0.25">
      <c r="B213" s="327" t="s">
        <v>170</v>
      </c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  <c r="O213" s="270"/>
      <c r="P213" s="270"/>
      <c r="Q213" s="328"/>
    </row>
    <row r="214" spans="2:17" x14ac:dyDescent="0.25">
      <c r="B214" s="329"/>
      <c r="C214" s="205"/>
      <c r="D214" s="205"/>
      <c r="E214" s="205"/>
      <c r="F214" s="205"/>
      <c r="G214" s="205"/>
      <c r="H214" s="205"/>
      <c r="I214" s="205"/>
      <c r="J214" s="205"/>
      <c r="K214" s="205"/>
      <c r="L214" s="205"/>
      <c r="M214" s="205"/>
      <c r="N214" s="205"/>
      <c r="O214" s="205"/>
      <c r="P214" s="205"/>
      <c r="Q214" s="330"/>
    </row>
    <row r="215" spans="2:17" x14ac:dyDescent="0.25">
      <c r="B215" s="329"/>
      <c r="C215" s="205"/>
      <c r="D215" s="205"/>
      <c r="E215" s="205"/>
      <c r="F215" s="205"/>
      <c r="G215" s="205"/>
      <c r="H215" s="205"/>
      <c r="I215" s="205"/>
      <c r="J215" s="205"/>
      <c r="K215" s="205"/>
      <c r="L215" s="205"/>
      <c r="M215" s="205"/>
      <c r="N215" s="205"/>
      <c r="O215" s="205"/>
      <c r="P215" s="205"/>
      <c r="Q215" s="330"/>
    </row>
    <row r="216" spans="2:17" ht="14.45" x14ac:dyDescent="0.3">
      <c r="B216" s="165" t="s">
        <v>100</v>
      </c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16"/>
      <c r="P216" s="128"/>
      <c r="Q216" s="166"/>
    </row>
    <row r="217" spans="2:17" ht="14.45" x14ac:dyDescent="0.3">
      <c r="B217" s="309" t="s">
        <v>281</v>
      </c>
      <c r="C217" s="310"/>
      <c r="D217" s="310"/>
      <c r="E217" s="310"/>
      <c r="F217" s="310"/>
      <c r="G217" s="310"/>
      <c r="H217" s="310"/>
      <c r="I217" s="310"/>
      <c r="J217" s="310"/>
      <c r="K217" s="115"/>
      <c r="L217" s="115"/>
      <c r="M217" s="115"/>
      <c r="N217" s="128"/>
      <c r="O217" s="116"/>
      <c r="P217" s="128"/>
      <c r="Q217" s="166"/>
    </row>
    <row r="218" spans="2:17" ht="14.45" x14ac:dyDescent="0.3">
      <c r="B218" s="368"/>
      <c r="C218" s="369"/>
      <c r="D218" s="369"/>
      <c r="E218" s="369"/>
      <c r="F218" s="369"/>
      <c r="G218" s="369"/>
      <c r="H218" s="369"/>
      <c r="I218" s="369"/>
      <c r="J218" s="369"/>
      <c r="K218" s="369"/>
      <c r="L218" s="369"/>
      <c r="M218" s="369"/>
      <c r="N218" s="369"/>
      <c r="O218" s="369"/>
      <c r="P218" s="369"/>
      <c r="Q218" s="370"/>
    </row>
    <row r="219" spans="2:17" ht="14.45" x14ac:dyDescent="0.3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0"/>
      <c r="P219" s="3"/>
      <c r="Q219" s="3"/>
    </row>
    <row r="220" spans="2:17" ht="14.45" x14ac:dyDescent="0.3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1"/>
      <c r="P220" s="2"/>
      <c r="Q220" s="2"/>
    </row>
    <row r="221" spans="2:17" ht="14.45" x14ac:dyDescent="0.3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1"/>
      <c r="P221" s="2"/>
      <c r="Q221" s="2"/>
    </row>
    <row r="222" spans="2:17" ht="14.45" x14ac:dyDescent="0.3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1"/>
      <c r="P222" s="2"/>
      <c r="Q222" s="2"/>
    </row>
    <row r="223" spans="2:17" ht="14.45" x14ac:dyDescent="0.3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1"/>
      <c r="P223" s="2"/>
      <c r="Q223" s="2"/>
    </row>
    <row r="224" spans="2:17" ht="14.45" x14ac:dyDescent="0.3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1"/>
      <c r="P224" s="2"/>
      <c r="Q224" s="2"/>
    </row>
    <row r="225" spans="2:17" ht="14.45" x14ac:dyDescent="0.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1"/>
      <c r="P225" s="2"/>
      <c r="Q225" s="2"/>
    </row>
    <row r="226" spans="2:17" ht="14.45" x14ac:dyDescent="0.3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1"/>
      <c r="P226" s="2"/>
      <c r="Q226" s="2"/>
    </row>
    <row r="227" spans="2:17" ht="14.45" x14ac:dyDescent="0.3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1"/>
      <c r="P227" s="2"/>
      <c r="Q227" s="2"/>
    </row>
    <row r="228" spans="2:17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1"/>
      <c r="P228" s="2"/>
      <c r="Q228" s="2"/>
    </row>
    <row r="229" spans="2:17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1"/>
      <c r="P229" s="2"/>
      <c r="Q229" s="2"/>
    </row>
    <row r="230" spans="2:17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1"/>
      <c r="P230" s="2"/>
      <c r="Q230" s="2"/>
    </row>
    <row r="231" spans="2:17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1"/>
      <c r="P231" s="2"/>
      <c r="Q231" s="2"/>
    </row>
    <row r="232" spans="2:17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1"/>
      <c r="P232" s="2"/>
      <c r="Q232" s="2"/>
    </row>
    <row r="233" spans="2:17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1"/>
      <c r="P233" s="2"/>
      <c r="Q233" s="2"/>
    </row>
    <row r="234" spans="2:17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1"/>
      <c r="P234" s="2"/>
      <c r="Q234" s="2"/>
    </row>
    <row r="235" spans="2:17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1"/>
      <c r="P235" s="2"/>
      <c r="Q235" s="2"/>
    </row>
    <row r="236" spans="2:17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1"/>
      <c r="P236" s="2"/>
      <c r="Q236" s="2"/>
    </row>
    <row r="237" spans="2:17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1"/>
      <c r="P237" s="2"/>
      <c r="Q237" s="2"/>
    </row>
    <row r="238" spans="2:17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1"/>
      <c r="P238" s="2"/>
      <c r="Q238" s="2"/>
    </row>
    <row r="239" spans="2:17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1"/>
      <c r="P239" s="2"/>
      <c r="Q239" s="2"/>
    </row>
    <row r="240" spans="2:17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1"/>
      <c r="P240" s="2"/>
      <c r="Q240" s="2"/>
    </row>
    <row r="241" spans="2:17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1"/>
      <c r="P241" s="2"/>
      <c r="Q241" s="2"/>
    </row>
    <row r="242" spans="2:17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1"/>
      <c r="P242" s="2"/>
      <c r="Q242" s="2"/>
    </row>
    <row r="243" spans="2:17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1"/>
      <c r="P243" s="2"/>
      <c r="Q243" s="2"/>
    </row>
    <row r="244" spans="2:17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1"/>
      <c r="P244" s="2"/>
      <c r="Q244" s="2"/>
    </row>
    <row r="245" spans="2:17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1"/>
      <c r="P245" s="2"/>
      <c r="Q245" s="2"/>
    </row>
    <row r="246" spans="2:17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1"/>
      <c r="P246" s="2"/>
      <c r="Q246" s="2"/>
    </row>
    <row r="247" spans="2:17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1"/>
      <c r="P247" s="2"/>
      <c r="Q247" s="2"/>
    </row>
    <row r="248" spans="2:17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1"/>
      <c r="P248" s="2"/>
      <c r="Q248" s="2"/>
    </row>
    <row r="249" spans="2:17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1"/>
      <c r="P249" s="2"/>
      <c r="Q249" s="2"/>
    </row>
    <row r="250" spans="2:17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1"/>
      <c r="P250" s="2"/>
      <c r="Q250" s="2"/>
    </row>
    <row r="251" spans="2:17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1"/>
      <c r="P251" s="2"/>
      <c r="Q251" s="2"/>
    </row>
    <row r="252" spans="2:17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1"/>
      <c r="P252" s="2"/>
      <c r="Q252" s="2"/>
    </row>
    <row r="253" spans="2:17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1"/>
      <c r="P253" s="2"/>
      <c r="Q253" s="2"/>
    </row>
    <row r="254" spans="2:17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1"/>
      <c r="P254" s="2"/>
      <c r="Q254" s="2"/>
    </row>
    <row r="255" spans="2:17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1"/>
      <c r="P255" s="2"/>
      <c r="Q255" s="2"/>
    </row>
    <row r="256" spans="2:17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1"/>
      <c r="P256" s="2"/>
      <c r="Q256" s="2"/>
    </row>
    <row r="257" spans="2:17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1"/>
      <c r="P257" s="2"/>
      <c r="Q257" s="2"/>
    </row>
    <row r="258" spans="2:17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1"/>
      <c r="P258" s="2"/>
      <c r="Q258" s="2"/>
    </row>
    <row r="259" spans="2:17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1"/>
      <c r="P259" s="2"/>
      <c r="Q259" s="2"/>
    </row>
    <row r="260" spans="2:17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1"/>
      <c r="P260" s="2"/>
      <c r="Q260" s="2"/>
    </row>
    <row r="261" spans="2:17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1"/>
      <c r="P261" s="2"/>
      <c r="Q261" s="2"/>
    </row>
    <row r="262" spans="2:17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1"/>
      <c r="P262" s="2"/>
      <c r="Q262" s="2"/>
    </row>
    <row r="263" spans="2:17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1"/>
      <c r="P263" s="2"/>
      <c r="Q263" s="2"/>
    </row>
    <row r="264" spans="2:17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1"/>
      <c r="P264" s="2"/>
      <c r="Q264" s="2"/>
    </row>
    <row r="265" spans="2:17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1"/>
      <c r="P265" s="2"/>
      <c r="Q265" s="2"/>
    </row>
    <row r="266" spans="2:17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1"/>
      <c r="P266" s="2"/>
      <c r="Q266" s="2"/>
    </row>
    <row r="267" spans="2:17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1"/>
      <c r="P267" s="2"/>
      <c r="Q267" s="2"/>
    </row>
    <row r="268" spans="2:17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1"/>
      <c r="P268" s="2"/>
      <c r="Q268" s="2"/>
    </row>
    <row r="269" spans="2:17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1"/>
      <c r="P269" s="2"/>
      <c r="Q269" s="2"/>
    </row>
    <row r="270" spans="2:17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1"/>
      <c r="P270" s="2"/>
      <c r="Q270" s="2"/>
    </row>
    <row r="271" spans="2:17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1"/>
      <c r="P271" s="2"/>
      <c r="Q271" s="2"/>
    </row>
    <row r="272" spans="2:17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1"/>
      <c r="P272" s="2"/>
      <c r="Q272" s="2"/>
    </row>
    <row r="273" spans="2:17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1"/>
      <c r="P273" s="2"/>
      <c r="Q273" s="2"/>
    </row>
    <row r="274" spans="2:17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1"/>
      <c r="P274" s="2"/>
      <c r="Q274" s="2"/>
    </row>
    <row r="275" spans="2:17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1"/>
      <c r="P275" s="2"/>
      <c r="Q275" s="2"/>
    </row>
    <row r="276" spans="2:17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1"/>
      <c r="P276" s="2"/>
      <c r="Q276" s="2"/>
    </row>
    <row r="277" spans="2:17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1"/>
      <c r="P277" s="2"/>
      <c r="Q277" s="2"/>
    </row>
    <row r="278" spans="2:17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1"/>
      <c r="P278" s="2"/>
      <c r="Q278" s="2"/>
    </row>
    <row r="279" spans="2:17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1"/>
      <c r="P279" s="2"/>
      <c r="Q279" s="2"/>
    </row>
    <row r="280" spans="2:17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1"/>
      <c r="P280" s="2"/>
      <c r="Q280" s="2"/>
    </row>
    <row r="281" spans="2:17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1"/>
      <c r="P281" s="2"/>
      <c r="Q281" s="2"/>
    </row>
    <row r="282" spans="2:17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1"/>
      <c r="P282" s="2"/>
      <c r="Q282" s="2"/>
    </row>
    <row r="283" spans="2:17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1"/>
      <c r="P283" s="2"/>
      <c r="Q283" s="2"/>
    </row>
    <row r="284" spans="2:17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1"/>
      <c r="P284" s="2"/>
      <c r="Q284" s="2"/>
    </row>
    <row r="285" spans="2:17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1"/>
      <c r="P285" s="2"/>
      <c r="Q285" s="2"/>
    </row>
    <row r="286" spans="2:17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1"/>
      <c r="P286" s="2"/>
      <c r="Q286" s="2"/>
    </row>
    <row r="287" spans="2:17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1"/>
      <c r="P287" s="2"/>
      <c r="Q287" s="2"/>
    </row>
    <row r="288" spans="2:17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1"/>
      <c r="P288" s="2"/>
      <c r="Q288" s="2"/>
    </row>
    <row r="289" spans="2:17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1"/>
      <c r="P289" s="2"/>
      <c r="Q289" s="2"/>
    </row>
    <row r="290" spans="2:17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1"/>
      <c r="P290" s="2"/>
      <c r="Q290" s="2"/>
    </row>
    <row r="291" spans="2:17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1"/>
      <c r="P291" s="2"/>
      <c r="Q291" s="2"/>
    </row>
    <row r="292" spans="2:17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1"/>
      <c r="P292" s="2"/>
      <c r="Q292" s="2"/>
    </row>
    <row r="293" spans="2:17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1"/>
      <c r="P293" s="2"/>
      <c r="Q293" s="2"/>
    </row>
    <row r="294" spans="2:17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1"/>
      <c r="P294" s="2"/>
      <c r="Q294" s="2"/>
    </row>
    <row r="295" spans="2:17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1"/>
      <c r="P295" s="2"/>
      <c r="Q295" s="2"/>
    </row>
    <row r="296" spans="2:17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1"/>
      <c r="P296" s="2"/>
      <c r="Q296" s="2"/>
    </row>
    <row r="297" spans="2:17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1"/>
      <c r="P297" s="2"/>
      <c r="Q297" s="2"/>
    </row>
    <row r="298" spans="2:17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1"/>
      <c r="P298" s="2"/>
      <c r="Q298" s="2"/>
    </row>
    <row r="299" spans="2:17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1"/>
      <c r="P299" s="2"/>
      <c r="Q299" s="2"/>
    </row>
    <row r="300" spans="2:17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1"/>
      <c r="P300" s="2"/>
      <c r="Q300" s="2"/>
    </row>
    <row r="301" spans="2:17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1"/>
      <c r="P301" s="2"/>
      <c r="Q301" s="2"/>
    </row>
    <row r="302" spans="2:17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1"/>
      <c r="P302" s="2"/>
      <c r="Q302" s="2"/>
    </row>
    <row r="303" spans="2:17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1"/>
      <c r="P303" s="2"/>
      <c r="Q303" s="2"/>
    </row>
    <row r="304" spans="2:17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1"/>
      <c r="P304" s="2"/>
      <c r="Q304" s="2"/>
    </row>
    <row r="305" spans="2:17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1"/>
      <c r="P305" s="2"/>
      <c r="Q305" s="2"/>
    </row>
    <row r="306" spans="2:17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1"/>
      <c r="P306" s="2"/>
      <c r="Q306" s="2"/>
    </row>
    <row r="307" spans="2:17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1"/>
      <c r="P307" s="2"/>
      <c r="Q307" s="2"/>
    </row>
    <row r="308" spans="2:17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1"/>
      <c r="P308" s="2"/>
      <c r="Q308" s="2"/>
    </row>
    <row r="309" spans="2:17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1"/>
      <c r="P309" s="2"/>
      <c r="Q309" s="2"/>
    </row>
    <row r="310" spans="2:17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1"/>
      <c r="P310" s="2"/>
      <c r="Q310" s="2"/>
    </row>
    <row r="311" spans="2:17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1"/>
      <c r="P311" s="2"/>
      <c r="Q311" s="2"/>
    </row>
    <row r="312" spans="2:17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1"/>
      <c r="P312" s="2"/>
      <c r="Q312" s="2"/>
    </row>
    <row r="313" spans="2:17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1"/>
      <c r="P313" s="2"/>
      <c r="Q313" s="2"/>
    </row>
    <row r="314" spans="2:17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1"/>
      <c r="P314" s="2"/>
      <c r="Q314" s="2"/>
    </row>
    <row r="315" spans="2:17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1"/>
      <c r="P315" s="2"/>
      <c r="Q315" s="2"/>
    </row>
    <row r="316" spans="2:17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1"/>
      <c r="P316" s="2"/>
      <c r="Q316" s="2"/>
    </row>
    <row r="317" spans="2:17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1"/>
      <c r="P317" s="2"/>
      <c r="Q317" s="2"/>
    </row>
    <row r="318" spans="2:17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1"/>
      <c r="P318" s="2"/>
      <c r="Q318" s="2"/>
    </row>
    <row r="319" spans="2:17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1"/>
      <c r="P319" s="2"/>
      <c r="Q319" s="2"/>
    </row>
    <row r="320" spans="2:17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1"/>
      <c r="P320" s="2"/>
      <c r="Q320" s="2"/>
    </row>
    <row r="321" spans="2:17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1"/>
      <c r="P321" s="2"/>
      <c r="Q321" s="2"/>
    </row>
    <row r="322" spans="2:17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1"/>
      <c r="P322" s="2"/>
      <c r="Q322" s="2"/>
    </row>
    <row r="323" spans="2:17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1"/>
      <c r="P323" s="2"/>
      <c r="Q323" s="2"/>
    </row>
    <row r="324" spans="2:17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1"/>
      <c r="P324" s="2"/>
      <c r="Q324" s="2"/>
    </row>
    <row r="325" spans="2:17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1"/>
      <c r="P325" s="2"/>
      <c r="Q325" s="2"/>
    </row>
    <row r="326" spans="2:17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1"/>
      <c r="P326" s="2"/>
      <c r="Q326" s="2"/>
    </row>
    <row r="327" spans="2:17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1"/>
      <c r="P327" s="2"/>
      <c r="Q327" s="2"/>
    </row>
    <row r="328" spans="2:17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1"/>
      <c r="P328" s="2"/>
      <c r="Q328" s="2"/>
    </row>
    <row r="329" spans="2:17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1"/>
      <c r="P329" s="2"/>
      <c r="Q329" s="2"/>
    </row>
    <row r="330" spans="2:17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1"/>
      <c r="P330" s="2"/>
      <c r="Q330" s="2"/>
    </row>
    <row r="331" spans="2:17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1"/>
      <c r="P331" s="2"/>
      <c r="Q331" s="2"/>
    </row>
    <row r="332" spans="2:17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1"/>
      <c r="P332" s="2"/>
      <c r="Q332" s="2"/>
    </row>
    <row r="333" spans="2:17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1"/>
      <c r="P333" s="2"/>
      <c r="Q333" s="2"/>
    </row>
    <row r="334" spans="2:17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1"/>
      <c r="P334" s="2"/>
      <c r="Q334" s="2"/>
    </row>
    <row r="335" spans="2:17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1"/>
      <c r="P335" s="2"/>
      <c r="Q335" s="2"/>
    </row>
    <row r="336" spans="2:17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1"/>
      <c r="P336" s="2"/>
      <c r="Q336" s="2"/>
    </row>
    <row r="337" spans="2:17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1"/>
      <c r="P337" s="2"/>
      <c r="Q337" s="2"/>
    </row>
    <row r="338" spans="2:17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1"/>
      <c r="P338" s="2"/>
      <c r="Q338" s="2"/>
    </row>
    <row r="339" spans="2:17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1"/>
      <c r="P339" s="2"/>
      <c r="Q339" s="2"/>
    </row>
    <row r="340" spans="2:17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1"/>
      <c r="P340" s="2"/>
      <c r="Q340" s="2"/>
    </row>
    <row r="341" spans="2:17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1"/>
      <c r="P341" s="2"/>
      <c r="Q341" s="2"/>
    </row>
    <row r="342" spans="2:17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1"/>
      <c r="P342" s="2"/>
      <c r="Q342" s="2"/>
    </row>
    <row r="343" spans="2:17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1"/>
      <c r="P343" s="2"/>
      <c r="Q343" s="2"/>
    </row>
    <row r="344" spans="2:17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1"/>
      <c r="P344" s="2"/>
      <c r="Q344" s="2"/>
    </row>
    <row r="345" spans="2:17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1"/>
      <c r="P345" s="2"/>
      <c r="Q345" s="2"/>
    </row>
    <row r="346" spans="2:17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1"/>
      <c r="P346" s="2"/>
      <c r="Q346" s="2"/>
    </row>
    <row r="347" spans="2:17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1"/>
      <c r="P347" s="2"/>
      <c r="Q347" s="2"/>
    </row>
    <row r="348" spans="2:17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1"/>
      <c r="P348" s="2"/>
      <c r="Q348" s="2"/>
    </row>
    <row r="349" spans="2:17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1"/>
      <c r="P349" s="2"/>
      <c r="Q349" s="2"/>
    </row>
    <row r="350" spans="2:17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1"/>
      <c r="P350" s="2"/>
      <c r="Q350" s="2"/>
    </row>
    <row r="351" spans="2:17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1"/>
      <c r="P351" s="2"/>
      <c r="Q351" s="2"/>
    </row>
    <row r="352" spans="2:17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1"/>
      <c r="P352" s="2"/>
      <c r="Q352" s="2"/>
    </row>
    <row r="353" spans="2:17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1"/>
      <c r="P353" s="2"/>
      <c r="Q353" s="2"/>
    </row>
    <row r="354" spans="2:17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1"/>
      <c r="P354" s="2"/>
      <c r="Q354" s="2"/>
    </row>
    <row r="355" spans="2:17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1"/>
      <c r="P355" s="2"/>
      <c r="Q355" s="2"/>
    </row>
    <row r="356" spans="2:17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1"/>
      <c r="P356" s="2"/>
      <c r="Q356" s="2"/>
    </row>
    <row r="357" spans="2:17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1"/>
      <c r="P357" s="2"/>
      <c r="Q357" s="2"/>
    </row>
    <row r="358" spans="2:17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1"/>
      <c r="P358" s="2"/>
      <c r="Q358" s="2"/>
    </row>
    <row r="359" spans="2:17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1"/>
      <c r="P359" s="2"/>
      <c r="Q359" s="2"/>
    </row>
    <row r="360" spans="2:17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1"/>
      <c r="P360" s="2"/>
      <c r="Q360" s="2"/>
    </row>
    <row r="361" spans="2:17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1"/>
      <c r="P361" s="2"/>
      <c r="Q361" s="2"/>
    </row>
    <row r="362" spans="2:17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1"/>
      <c r="P362" s="2"/>
      <c r="Q362" s="2"/>
    </row>
    <row r="363" spans="2:17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1"/>
      <c r="P363" s="2"/>
      <c r="Q363" s="2"/>
    </row>
    <row r="364" spans="2:17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1"/>
      <c r="P364" s="2"/>
      <c r="Q364" s="2"/>
    </row>
    <row r="365" spans="2:17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1"/>
      <c r="P365" s="2"/>
      <c r="Q365" s="2"/>
    </row>
    <row r="366" spans="2:17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1"/>
      <c r="P366" s="2"/>
      <c r="Q366" s="2"/>
    </row>
    <row r="367" spans="2:17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1"/>
      <c r="P367" s="2"/>
      <c r="Q367" s="2"/>
    </row>
    <row r="368" spans="2:17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1"/>
      <c r="P368" s="2"/>
      <c r="Q368" s="2"/>
    </row>
    <row r="369" spans="2:17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1"/>
      <c r="P369" s="2"/>
      <c r="Q369" s="2"/>
    </row>
    <row r="370" spans="2:17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1"/>
      <c r="P370" s="2"/>
      <c r="Q370" s="2"/>
    </row>
    <row r="371" spans="2:17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1"/>
      <c r="P371" s="2"/>
      <c r="Q371" s="2"/>
    </row>
    <row r="372" spans="2:17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1"/>
      <c r="P372" s="2"/>
      <c r="Q372" s="2"/>
    </row>
    <row r="373" spans="2:17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1"/>
      <c r="P373" s="2"/>
      <c r="Q373" s="2"/>
    </row>
    <row r="374" spans="2:17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1"/>
      <c r="P374" s="2"/>
      <c r="Q374" s="2"/>
    </row>
    <row r="375" spans="2:17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1"/>
      <c r="P375" s="2"/>
      <c r="Q375" s="2"/>
    </row>
    <row r="376" spans="2:17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1"/>
      <c r="P376" s="2"/>
      <c r="Q376" s="2"/>
    </row>
    <row r="377" spans="2:17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1"/>
      <c r="P377" s="2"/>
      <c r="Q377" s="2"/>
    </row>
    <row r="378" spans="2:17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1"/>
      <c r="P378" s="2"/>
      <c r="Q378" s="2"/>
    </row>
    <row r="379" spans="2:17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1"/>
      <c r="P379" s="2"/>
      <c r="Q379" s="2"/>
    </row>
    <row r="380" spans="2:17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1"/>
      <c r="P380" s="2"/>
      <c r="Q380" s="2"/>
    </row>
    <row r="381" spans="2:17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1"/>
      <c r="P381" s="2"/>
      <c r="Q381" s="2"/>
    </row>
    <row r="382" spans="2:17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1"/>
      <c r="P382" s="2"/>
      <c r="Q382" s="2"/>
    </row>
    <row r="383" spans="2:17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1"/>
      <c r="P383" s="2"/>
      <c r="Q383" s="2"/>
    </row>
    <row r="384" spans="2:17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1"/>
      <c r="P384" s="2"/>
      <c r="Q384" s="2"/>
    </row>
    <row r="385" spans="2:17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1"/>
      <c r="P385" s="2"/>
      <c r="Q385" s="2"/>
    </row>
    <row r="386" spans="2:17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1"/>
      <c r="P386" s="2"/>
      <c r="Q386" s="2"/>
    </row>
    <row r="387" spans="2:17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1"/>
      <c r="P387" s="2"/>
      <c r="Q387" s="2"/>
    </row>
    <row r="388" spans="2:17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1"/>
      <c r="P388" s="2"/>
      <c r="Q388" s="2"/>
    </row>
    <row r="389" spans="2:17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1"/>
      <c r="P389" s="2"/>
      <c r="Q389" s="2"/>
    </row>
    <row r="390" spans="2:17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1"/>
      <c r="P390" s="2"/>
      <c r="Q390" s="2"/>
    </row>
    <row r="391" spans="2:17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1"/>
      <c r="P391" s="2"/>
      <c r="Q391" s="2"/>
    </row>
    <row r="392" spans="2:17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1"/>
      <c r="P392" s="2"/>
      <c r="Q392" s="2"/>
    </row>
    <row r="393" spans="2:17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1"/>
      <c r="P393" s="2"/>
      <c r="Q393" s="2"/>
    </row>
    <row r="394" spans="2:17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1"/>
      <c r="P394" s="2"/>
      <c r="Q394" s="2"/>
    </row>
    <row r="395" spans="2:17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1"/>
      <c r="P395" s="2"/>
      <c r="Q395" s="2"/>
    </row>
    <row r="396" spans="2:17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1"/>
      <c r="P396" s="2"/>
      <c r="Q396" s="2"/>
    </row>
    <row r="397" spans="2:17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1"/>
      <c r="P397" s="2"/>
      <c r="Q397" s="2"/>
    </row>
    <row r="398" spans="2:17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1"/>
      <c r="P398" s="2"/>
      <c r="Q398" s="2"/>
    </row>
    <row r="399" spans="2:17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1"/>
      <c r="P399" s="2"/>
      <c r="Q399" s="2"/>
    </row>
    <row r="400" spans="2:17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1"/>
      <c r="P400" s="2"/>
      <c r="Q400" s="2"/>
    </row>
    <row r="401" spans="2:17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1"/>
      <c r="P401" s="2"/>
      <c r="Q401" s="2"/>
    </row>
    <row r="402" spans="2:17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1"/>
      <c r="P402" s="2"/>
      <c r="Q402" s="2"/>
    </row>
    <row r="403" spans="2:17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1"/>
      <c r="P403" s="2"/>
      <c r="Q403" s="2"/>
    </row>
    <row r="404" spans="2:17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1"/>
      <c r="P404" s="2"/>
      <c r="Q404" s="2"/>
    </row>
    <row r="405" spans="2:17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1"/>
      <c r="P405" s="2"/>
      <c r="Q405" s="2"/>
    </row>
    <row r="406" spans="2:17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1"/>
      <c r="P406" s="2"/>
      <c r="Q406" s="2"/>
    </row>
    <row r="407" spans="2:17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1"/>
      <c r="P407" s="2"/>
      <c r="Q407" s="2"/>
    </row>
    <row r="408" spans="2:17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1"/>
      <c r="P408" s="2"/>
      <c r="Q408" s="2"/>
    </row>
    <row r="409" spans="2:17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1"/>
      <c r="P409" s="2"/>
      <c r="Q409" s="2"/>
    </row>
    <row r="410" spans="2:17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1"/>
      <c r="P410" s="2"/>
      <c r="Q410" s="2"/>
    </row>
    <row r="411" spans="2:17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1"/>
      <c r="P411" s="2"/>
      <c r="Q411" s="2"/>
    </row>
    <row r="412" spans="2:17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1"/>
      <c r="P412" s="2"/>
      <c r="Q412" s="2"/>
    </row>
    <row r="413" spans="2:17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1"/>
      <c r="P413" s="2"/>
      <c r="Q413" s="2"/>
    </row>
    <row r="414" spans="2:17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1"/>
      <c r="P414" s="2"/>
      <c r="Q414" s="2"/>
    </row>
    <row r="415" spans="2:17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1"/>
      <c r="P415" s="2"/>
      <c r="Q415" s="2"/>
    </row>
    <row r="416" spans="2:17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1"/>
      <c r="P416" s="2"/>
      <c r="Q416" s="2"/>
    </row>
    <row r="417" spans="2:17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1"/>
      <c r="P417" s="2"/>
      <c r="Q417" s="2"/>
    </row>
    <row r="418" spans="2:17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1"/>
      <c r="P418" s="2"/>
      <c r="Q418" s="2"/>
    </row>
    <row r="419" spans="2:17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1"/>
      <c r="P419" s="2"/>
      <c r="Q419" s="2"/>
    </row>
    <row r="420" spans="2:17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1"/>
      <c r="P420" s="2"/>
      <c r="Q420" s="2"/>
    </row>
    <row r="421" spans="2:17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1"/>
      <c r="P421" s="2"/>
      <c r="Q421" s="2"/>
    </row>
    <row r="422" spans="2:17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1"/>
      <c r="P422" s="2"/>
      <c r="Q422" s="2"/>
    </row>
    <row r="423" spans="2:17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1"/>
      <c r="P423" s="2"/>
      <c r="Q423" s="2"/>
    </row>
    <row r="424" spans="2:17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1"/>
      <c r="P424" s="2"/>
      <c r="Q424" s="2"/>
    </row>
    <row r="425" spans="2:17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1"/>
      <c r="P425" s="2"/>
      <c r="Q425" s="2"/>
    </row>
    <row r="426" spans="2:17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1"/>
      <c r="P426" s="2"/>
      <c r="Q426" s="2"/>
    </row>
    <row r="427" spans="2:17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1"/>
      <c r="P427" s="2"/>
      <c r="Q427" s="2"/>
    </row>
    <row r="428" spans="2:17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1"/>
      <c r="P428" s="2"/>
      <c r="Q428" s="2"/>
    </row>
    <row r="429" spans="2:17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1"/>
      <c r="P429" s="2"/>
      <c r="Q429" s="2"/>
    </row>
    <row r="430" spans="2:17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1"/>
      <c r="P430" s="2"/>
      <c r="Q430" s="2"/>
    </row>
    <row r="431" spans="2:17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1"/>
      <c r="P431" s="2"/>
      <c r="Q431" s="2"/>
    </row>
    <row r="432" spans="2:17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1"/>
      <c r="P432" s="2"/>
      <c r="Q432" s="2"/>
    </row>
    <row r="433" spans="2:17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1"/>
      <c r="P433" s="2"/>
      <c r="Q433" s="2"/>
    </row>
    <row r="434" spans="2:17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1"/>
      <c r="P434" s="2"/>
      <c r="Q434" s="2"/>
    </row>
    <row r="435" spans="2:17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1"/>
      <c r="P435" s="2"/>
      <c r="Q435" s="2"/>
    </row>
    <row r="436" spans="2:17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1"/>
      <c r="P436" s="2"/>
      <c r="Q436" s="2"/>
    </row>
    <row r="437" spans="2:17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1"/>
      <c r="P437" s="2"/>
      <c r="Q437" s="2"/>
    </row>
    <row r="438" spans="2:17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1"/>
      <c r="P438" s="2"/>
      <c r="Q438" s="2"/>
    </row>
    <row r="439" spans="2:17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1"/>
      <c r="P439" s="2"/>
      <c r="Q439" s="2"/>
    </row>
    <row r="440" spans="2:17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1"/>
      <c r="P440" s="2"/>
      <c r="Q440" s="2"/>
    </row>
    <row r="441" spans="2:17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1"/>
      <c r="P441" s="2"/>
      <c r="Q441" s="2"/>
    </row>
    <row r="442" spans="2:17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1"/>
      <c r="P442" s="2"/>
      <c r="Q442" s="2"/>
    </row>
    <row r="443" spans="2:17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1"/>
      <c r="P443" s="2"/>
      <c r="Q443" s="2"/>
    </row>
    <row r="444" spans="2:17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1"/>
      <c r="P444" s="2"/>
      <c r="Q444" s="2"/>
    </row>
    <row r="445" spans="2:17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1"/>
      <c r="P445" s="2"/>
      <c r="Q445" s="2"/>
    </row>
    <row r="446" spans="2:17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1"/>
      <c r="P446" s="2"/>
      <c r="Q446" s="2"/>
    </row>
    <row r="447" spans="2:17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1"/>
      <c r="P447" s="2"/>
      <c r="Q447" s="2"/>
    </row>
    <row r="448" spans="2:17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1"/>
      <c r="P448" s="2"/>
      <c r="Q448" s="2"/>
    </row>
    <row r="449" spans="2:17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1"/>
      <c r="P449" s="2"/>
      <c r="Q449" s="2"/>
    </row>
    <row r="450" spans="2:17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1"/>
      <c r="P450" s="2"/>
      <c r="Q450" s="2"/>
    </row>
    <row r="451" spans="2:17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1"/>
      <c r="P451" s="2"/>
      <c r="Q451" s="2"/>
    </row>
    <row r="452" spans="2:17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1"/>
      <c r="P452" s="2"/>
      <c r="Q452" s="2"/>
    </row>
    <row r="453" spans="2:17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1"/>
      <c r="P453" s="2"/>
      <c r="Q453" s="2"/>
    </row>
    <row r="454" spans="2:17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1"/>
      <c r="P454" s="2"/>
      <c r="Q454" s="2"/>
    </row>
    <row r="455" spans="2:17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1"/>
      <c r="P455" s="2"/>
      <c r="Q455" s="2"/>
    </row>
    <row r="456" spans="2:17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1"/>
      <c r="P456" s="2"/>
      <c r="Q456" s="2"/>
    </row>
    <row r="457" spans="2:17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1"/>
      <c r="P457" s="2"/>
      <c r="Q457" s="2"/>
    </row>
    <row r="458" spans="2:17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1"/>
      <c r="P458" s="2"/>
      <c r="Q458" s="2"/>
    </row>
    <row r="459" spans="2:17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1"/>
      <c r="P459" s="2"/>
      <c r="Q459" s="2"/>
    </row>
    <row r="460" spans="2:17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1"/>
      <c r="P460" s="2"/>
      <c r="Q460" s="2"/>
    </row>
    <row r="461" spans="2:17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1"/>
      <c r="P461" s="2"/>
      <c r="Q461" s="2"/>
    </row>
    <row r="462" spans="2:17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1"/>
      <c r="P462" s="2"/>
      <c r="Q462" s="2"/>
    </row>
    <row r="463" spans="2:17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1"/>
      <c r="P463" s="2"/>
      <c r="Q463" s="2"/>
    </row>
    <row r="464" spans="2:17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1"/>
      <c r="P464" s="2"/>
      <c r="Q464" s="2"/>
    </row>
    <row r="465" spans="2:17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1"/>
      <c r="P465" s="2"/>
      <c r="Q465" s="2"/>
    </row>
    <row r="466" spans="2:17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1"/>
      <c r="P466" s="2"/>
      <c r="Q466" s="2"/>
    </row>
    <row r="467" spans="2:17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1"/>
      <c r="P467" s="2"/>
      <c r="Q467" s="2"/>
    </row>
    <row r="468" spans="2:17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1"/>
      <c r="P468" s="2"/>
      <c r="Q468" s="2"/>
    </row>
    <row r="469" spans="2:17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1"/>
      <c r="P469" s="2"/>
      <c r="Q469" s="2"/>
    </row>
    <row r="470" spans="2:17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1"/>
      <c r="P470" s="2"/>
      <c r="Q470" s="2"/>
    </row>
    <row r="471" spans="2:17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1"/>
      <c r="P471" s="2"/>
      <c r="Q471" s="2"/>
    </row>
    <row r="472" spans="2:17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1"/>
      <c r="P472" s="2"/>
      <c r="Q472" s="2"/>
    </row>
    <row r="473" spans="2:17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1"/>
      <c r="P473" s="2"/>
      <c r="Q473" s="2"/>
    </row>
    <row r="474" spans="2:17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1"/>
      <c r="P474" s="2"/>
      <c r="Q474" s="2"/>
    </row>
    <row r="475" spans="2:17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1"/>
      <c r="P475" s="2"/>
      <c r="Q475" s="2"/>
    </row>
    <row r="476" spans="2:17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1"/>
      <c r="P476" s="2"/>
      <c r="Q476" s="2"/>
    </row>
    <row r="477" spans="2:17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1"/>
      <c r="P477" s="2"/>
      <c r="Q477" s="2"/>
    </row>
    <row r="478" spans="2:17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1"/>
      <c r="P478" s="2"/>
      <c r="Q478" s="2"/>
    </row>
    <row r="479" spans="2:17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1"/>
      <c r="P479" s="2"/>
      <c r="Q479" s="2"/>
    </row>
    <row r="480" spans="2:17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1"/>
      <c r="P480" s="2"/>
      <c r="Q480" s="2"/>
    </row>
    <row r="481" spans="2:17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1"/>
      <c r="P481" s="2"/>
      <c r="Q481" s="2"/>
    </row>
    <row r="482" spans="2:17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1"/>
      <c r="P482" s="2"/>
      <c r="Q482" s="2"/>
    </row>
    <row r="483" spans="2:17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1"/>
      <c r="P483" s="2"/>
      <c r="Q483" s="2"/>
    </row>
    <row r="484" spans="2:17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1"/>
      <c r="P484" s="2"/>
      <c r="Q484" s="2"/>
    </row>
    <row r="485" spans="2:17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1"/>
      <c r="P485" s="2"/>
      <c r="Q485" s="2"/>
    </row>
    <row r="486" spans="2:17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1"/>
      <c r="P486" s="2"/>
      <c r="Q486" s="2"/>
    </row>
    <row r="487" spans="2:17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1"/>
      <c r="P487" s="2"/>
      <c r="Q487" s="2"/>
    </row>
    <row r="488" spans="2:17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1"/>
      <c r="P488" s="2"/>
      <c r="Q488" s="2"/>
    </row>
    <row r="489" spans="2:17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1"/>
      <c r="P489" s="2"/>
      <c r="Q489" s="2"/>
    </row>
    <row r="490" spans="2:17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1"/>
      <c r="P490" s="2"/>
      <c r="Q490" s="2"/>
    </row>
    <row r="491" spans="2:17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1"/>
      <c r="P491" s="2"/>
      <c r="Q491" s="2"/>
    </row>
    <row r="492" spans="2:17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1"/>
      <c r="P492" s="2"/>
      <c r="Q492" s="2"/>
    </row>
    <row r="493" spans="2:17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1"/>
      <c r="P493" s="2"/>
      <c r="Q493" s="2"/>
    </row>
    <row r="494" spans="2:17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1"/>
      <c r="P494" s="2"/>
      <c r="Q494" s="2"/>
    </row>
    <row r="495" spans="2:17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1"/>
      <c r="P495" s="2"/>
      <c r="Q495" s="2"/>
    </row>
    <row r="496" spans="2:17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1"/>
      <c r="P496" s="2"/>
      <c r="Q496" s="2"/>
    </row>
    <row r="497" spans="2:17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1"/>
      <c r="P497" s="2"/>
      <c r="Q497" s="2"/>
    </row>
    <row r="498" spans="2:17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1"/>
      <c r="P498" s="2"/>
      <c r="Q498" s="2"/>
    </row>
    <row r="499" spans="2:17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1"/>
      <c r="P499" s="2"/>
      <c r="Q499" s="2"/>
    </row>
    <row r="500" spans="2:17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1"/>
      <c r="P500" s="2"/>
      <c r="Q500" s="2"/>
    </row>
    <row r="501" spans="2:17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1"/>
      <c r="P501" s="2"/>
      <c r="Q501" s="2"/>
    </row>
    <row r="502" spans="2:17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1"/>
      <c r="P502" s="2"/>
      <c r="Q502" s="2"/>
    </row>
    <row r="503" spans="2:17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1"/>
      <c r="P503" s="2"/>
      <c r="Q503" s="2"/>
    </row>
    <row r="504" spans="2:17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1"/>
      <c r="P504" s="2"/>
      <c r="Q504" s="2"/>
    </row>
    <row r="505" spans="2:17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1"/>
      <c r="P505" s="2"/>
      <c r="Q505" s="2"/>
    </row>
    <row r="506" spans="2:17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1"/>
      <c r="P506" s="2"/>
      <c r="Q506" s="2"/>
    </row>
    <row r="507" spans="2:17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1"/>
      <c r="P507" s="2"/>
      <c r="Q507" s="2"/>
    </row>
    <row r="508" spans="2:17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1"/>
      <c r="P508" s="2"/>
      <c r="Q508" s="2"/>
    </row>
    <row r="509" spans="2:17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1"/>
      <c r="P509" s="2"/>
      <c r="Q509" s="2"/>
    </row>
    <row r="510" spans="2:17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1"/>
      <c r="P510" s="2"/>
      <c r="Q510" s="2"/>
    </row>
    <row r="511" spans="2:17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1"/>
      <c r="P511" s="2"/>
      <c r="Q511" s="2"/>
    </row>
    <row r="512" spans="2:17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1"/>
      <c r="P512" s="2"/>
      <c r="Q512" s="2"/>
    </row>
    <row r="513" spans="2:17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1"/>
      <c r="P513" s="2"/>
      <c r="Q513" s="2"/>
    </row>
    <row r="514" spans="2:17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1"/>
      <c r="P514" s="2"/>
      <c r="Q514" s="2"/>
    </row>
    <row r="515" spans="2:17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1"/>
      <c r="P515" s="2"/>
      <c r="Q515" s="2"/>
    </row>
    <row r="516" spans="2:17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1"/>
      <c r="P516" s="2"/>
      <c r="Q516" s="2"/>
    </row>
    <row r="517" spans="2:17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1"/>
      <c r="P517" s="2"/>
      <c r="Q517" s="2"/>
    </row>
    <row r="518" spans="2:17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1"/>
      <c r="P518" s="2"/>
      <c r="Q518" s="2"/>
    </row>
    <row r="519" spans="2:17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1"/>
      <c r="P519" s="2"/>
      <c r="Q519" s="2"/>
    </row>
    <row r="520" spans="2:17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1"/>
      <c r="P520" s="2"/>
      <c r="Q520" s="2"/>
    </row>
    <row r="521" spans="2:17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1"/>
      <c r="P521" s="2"/>
      <c r="Q521" s="2"/>
    </row>
    <row r="522" spans="2:17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1"/>
      <c r="P522" s="2"/>
      <c r="Q522" s="2"/>
    </row>
    <row r="523" spans="2:17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1"/>
      <c r="P523" s="2"/>
      <c r="Q523" s="2"/>
    </row>
    <row r="524" spans="2:17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1"/>
      <c r="P524" s="2"/>
      <c r="Q524" s="2"/>
    </row>
    <row r="525" spans="2:17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1"/>
      <c r="P525" s="2"/>
      <c r="Q525" s="2"/>
    </row>
    <row r="526" spans="2:17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1"/>
      <c r="P526" s="2"/>
      <c r="Q526" s="2"/>
    </row>
    <row r="527" spans="2:17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1"/>
      <c r="P527" s="2"/>
      <c r="Q527" s="2"/>
    </row>
    <row r="528" spans="2:17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1"/>
      <c r="P528" s="2"/>
      <c r="Q528" s="2"/>
    </row>
    <row r="529" spans="2:17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1"/>
      <c r="P529" s="2"/>
      <c r="Q529" s="2"/>
    </row>
    <row r="530" spans="2:17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1"/>
      <c r="P530" s="2"/>
      <c r="Q530" s="2"/>
    </row>
    <row r="531" spans="2:17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1"/>
      <c r="P531" s="2"/>
      <c r="Q531" s="2"/>
    </row>
    <row r="532" spans="2:17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1"/>
      <c r="P532" s="2"/>
      <c r="Q532" s="2"/>
    </row>
    <row r="533" spans="2:17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1"/>
      <c r="P533" s="2"/>
      <c r="Q533" s="2"/>
    </row>
    <row r="534" spans="2:17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1"/>
      <c r="P534" s="2"/>
      <c r="Q534" s="2"/>
    </row>
    <row r="535" spans="2:17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1"/>
      <c r="P535" s="2"/>
      <c r="Q535" s="2"/>
    </row>
    <row r="536" spans="2:17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1"/>
      <c r="P536" s="2"/>
      <c r="Q536" s="2"/>
    </row>
    <row r="537" spans="2:17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1"/>
      <c r="P537" s="2"/>
      <c r="Q537" s="2"/>
    </row>
    <row r="538" spans="2:17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1"/>
      <c r="P538" s="2"/>
      <c r="Q538" s="2"/>
    </row>
    <row r="539" spans="2:17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1"/>
      <c r="P539" s="2"/>
      <c r="Q539" s="2"/>
    </row>
    <row r="540" spans="2:17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1"/>
      <c r="P540" s="2"/>
      <c r="Q540" s="2"/>
    </row>
    <row r="541" spans="2:17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1"/>
      <c r="P541" s="2"/>
      <c r="Q541" s="2"/>
    </row>
    <row r="542" spans="2:17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1"/>
      <c r="P542" s="2"/>
      <c r="Q542" s="2"/>
    </row>
    <row r="543" spans="2:17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1"/>
      <c r="P543" s="2"/>
      <c r="Q543" s="2"/>
    </row>
    <row r="544" spans="2:17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1"/>
      <c r="P544" s="2"/>
      <c r="Q544" s="2"/>
    </row>
    <row r="545" spans="2:17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1"/>
      <c r="P545" s="2"/>
      <c r="Q545" s="2"/>
    </row>
    <row r="546" spans="2:17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1"/>
      <c r="P546" s="2"/>
      <c r="Q546" s="2"/>
    </row>
    <row r="547" spans="2:17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1"/>
      <c r="P547" s="2"/>
      <c r="Q547" s="2"/>
    </row>
    <row r="548" spans="2:17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1"/>
      <c r="P548" s="2"/>
      <c r="Q548" s="2"/>
    </row>
    <row r="549" spans="2:17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1"/>
      <c r="P549" s="2"/>
      <c r="Q549" s="2"/>
    </row>
    <row r="550" spans="2:17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1"/>
      <c r="P550" s="2"/>
      <c r="Q550" s="2"/>
    </row>
    <row r="551" spans="2:17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1"/>
      <c r="P551" s="2"/>
      <c r="Q551" s="2"/>
    </row>
    <row r="552" spans="2:17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1"/>
      <c r="P552" s="2"/>
      <c r="Q552" s="2"/>
    </row>
    <row r="553" spans="2:17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1"/>
      <c r="P553" s="2"/>
      <c r="Q553" s="2"/>
    </row>
    <row r="554" spans="2:17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1"/>
      <c r="P554" s="2"/>
      <c r="Q554" s="2"/>
    </row>
    <row r="555" spans="2:17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1"/>
      <c r="P555" s="2"/>
      <c r="Q555" s="2"/>
    </row>
    <row r="556" spans="2:17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1"/>
      <c r="P556" s="2"/>
      <c r="Q556" s="2"/>
    </row>
    <row r="557" spans="2:17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1"/>
      <c r="P557" s="2"/>
      <c r="Q557" s="2"/>
    </row>
    <row r="558" spans="2:17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1"/>
      <c r="P558" s="2"/>
      <c r="Q558" s="2"/>
    </row>
    <row r="559" spans="2:17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1"/>
      <c r="P559" s="2"/>
      <c r="Q559" s="2"/>
    </row>
    <row r="560" spans="2:17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1"/>
      <c r="P560" s="2"/>
      <c r="Q560" s="2"/>
    </row>
    <row r="561" spans="2:17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1"/>
      <c r="P561" s="2"/>
      <c r="Q561" s="2"/>
    </row>
    <row r="562" spans="2:17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1"/>
      <c r="P562" s="2"/>
      <c r="Q562" s="2"/>
    </row>
    <row r="563" spans="2:17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1"/>
      <c r="P563" s="2"/>
      <c r="Q563" s="2"/>
    </row>
    <row r="564" spans="2:17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1"/>
      <c r="P564" s="2"/>
      <c r="Q564" s="2"/>
    </row>
  </sheetData>
  <mergeCells count="353">
    <mergeCell ref="H154:I154"/>
    <mergeCell ref="D123:O123"/>
    <mergeCell ref="B174:I174"/>
    <mergeCell ref="N158:O158"/>
    <mergeCell ref="J157:K157"/>
    <mergeCell ref="B149:E149"/>
    <mergeCell ref="B156:E156"/>
    <mergeCell ref="B160:E160"/>
    <mergeCell ref="J160:K160"/>
    <mergeCell ref="L160:M160"/>
    <mergeCell ref="L158:M158"/>
    <mergeCell ref="L159:M159"/>
    <mergeCell ref="J150:K150"/>
    <mergeCell ref="B151:E151"/>
    <mergeCell ref="B154:E154"/>
    <mergeCell ref="B155:E155"/>
    <mergeCell ref="H152:I152"/>
    <mergeCell ref="F149:G149"/>
    <mergeCell ref="N151:O151"/>
    <mergeCell ref="N150:O150"/>
    <mergeCell ref="F150:G150"/>
    <mergeCell ref="F151:G151"/>
    <mergeCell ref="N152:O152"/>
    <mergeCell ref="N156:O156"/>
    <mergeCell ref="L156:M156"/>
    <mergeCell ref="H156:I156"/>
    <mergeCell ref="D110:O110"/>
    <mergeCell ref="D114:O114"/>
    <mergeCell ref="P116:Q116"/>
    <mergeCell ref="B131:B132"/>
    <mergeCell ref="B125:C125"/>
    <mergeCell ref="P123:Q123"/>
    <mergeCell ref="P122:Q122"/>
    <mergeCell ref="D122:O122"/>
    <mergeCell ref="D124:O124"/>
    <mergeCell ref="D125:O125"/>
    <mergeCell ref="P131:P132"/>
    <mergeCell ref="P121:Q121"/>
    <mergeCell ref="P110:Q110"/>
    <mergeCell ref="D111:O111"/>
    <mergeCell ref="D115:O115"/>
    <mergeCell ref="P115:Q115"/>
    <mergeCell ref="B110:C110"/>
    <mergeCell ref="B113:C113"/>
    <mergeCell ref="B114:C114"/>
    <mergeCell ref="D120:O120"/>
    <mergeCell ref="P120:Q120"/>
    <mergeCell ref="B122:C122"/>
    <mergeCell ref="B120:C120"/>
    <mergeCell ref="B124:C124"/>
    <mergeCell ref="B206:Q208"/>
    <mergeCell ref="C131:M132"/>
    <mergeCell ref="F155:G155"/>
    <mergeCell ref="B165:Q165"/>
    <mergeCell ref="B143:Q143"/>
    <mergeCell ref="B211:Q211"/>
    <mergeCell ref="B147:Q147"/>
    <mergeCell ref="K192:M192"/>
    <mergeCell ref="B182:P182"/>
    <mergeCell ref="P150:Q150"/>
    <mergeCell ref="J185:K186"/>
    <mergeCell ref="P154:Q154"/>
    <mergeCell ref="J154:K154"/>
    <mergeCell ref="K168:Q168"/>
    <mergeCell ref="B168:I169"/>
    <mergeCell ref="B170:I170"/>
    <mergeCell ref="B158:E158"/>
    <mergeCell ref="F158:G158"/>
    <mergeCell ref="H158:I158"/>
    <mergeCell ref="L155:M155"/>
    <mergeCell ref="F154:G154"/>
    <mergeCell ref="J158:K158"/>
    <mergeCell ref="F157:G157"/>
    <mergeCell ref="P153:Q153"/>
    <mergeCell ref="P152:Q152"/>
    <mergeCell ref="P149:Q149"/>
    <mergeCell ref="F153:G153"/>
    <mergeCell ref="H153:I153"/>
    <mergeCell ref="L153:M153"/>
    <mergeCell ref="D128:O128"/>
    <mergeCell ref="P127:Q127"/>
    <mergeCell ref="P126:Q126"/>
    <mergeCell ref="B145:Q145"/>
    <mergeCell ref="D126:O126"/>
    <mergeCell ref="P128:Q128"/>
    <mergeCell ref="B153:E153"/>
    <mergeCell ref="J148:K148"/>
    <mergeCell ref="L148:M148"/>
    <mergeCell ref="H150:I150"/>
    <mergeCell ref="P148:Q148"/>
    <mergeCell ref="L150:M150"/>
    <mergeCell ref="N153:O153"/>
    <mergeCell ref="C141:M141"/>
    <mergeCell ref="B126:C126"/>
    <mergeCell ref="B127:C127"/>
    <mergeCell ref="L154:M154"/>
    <mergeCell ref="H155:I155"/>
    <mergeCell ref="B5:I6"/>
    <mergeCell ref="B8:Q9"/>
    <mergeCell ref="B81:I81"/>
    <mergeCell ref="M83:Q83"/>
    <mergeCell ref="B21:K21"/>
    <mergeCell ref="B22:K22"/>
    <mergeCell ref="C27:M27"/>
    <mergeCell ref="B14:K14"/>
    <mergeCell ref="B15:K15"/>
    <mergeCell ref="B16:Q16"/>
    <mergeCell ref="L21:Q21"/>
    <mergeCell ref="B23:Q23"/>
    <mergeCell ref="B24:D24"/>
    <mergeCell ref="I24:K24"/>
    <mergeCell ref="M24:O24"/>
    <mergeCell ref="P24:Q24"/>
    <mergeCell ref="B73:E74"/>
    <mergeCell ref="B75:E75"/>
    <mergeCell ref="P125:Q125"/>
    <mergeCell ref="P124:Q124"/>
    <mergeCell ref="B190:J191"/>
    <mergeCell ref="B7:Q7"/>
    <mergeCell ref="H157:I157"/>
    <mergeCell ref="N155:O155"/>
    <mergeCell ref="H149:I149"/>
    <mergeCell ref="N157:O157"/>
    <mergeCell ref="P157:Q157"/>
    <mergeCell ref="C140:M140"/>
    <mergeCell ref="C139:M139"/>
    <mergeCell ref="H148:I148"/>
    <mergeCell ref="L157:M157"/>
    <mergeCell ref="P155:Q155"/>
    <mergeCell ref="J155:K155"/>
    <mergeCell ref="P156:Q156"/>
    <mergeCell ref="J151:K151"/>
    <mergeCell ref="L151:M151"/>
    <mergeCell ref="J152:K152"/>
    <mergeCell ref="J153:K153"/>
    <mergeCell ref="L152:M152"/>
    <mergeCell ref="J149:K149"/>
    <mergeCell ref="L149:M149"/>
    <mergeCell ref="F152:G152"/>
    <mergeCell ref="N131:N132"/>
    <mergeCell ref="F156:G156"/>
    <mergeCell ref="B1:I4"/>
    <mergeCell ref="B218:Q218"/>
    <mergeCell ref="B167:Q167"/>
    <mergeCell ref="B183:Q183"/>
    <mergeCell ref="B178:Q178"/>
    <mergeCell ref="B197:Q198"/>
    <mergeCell ref="B189:Q189"/>
    <mergeCell ref="J179:J180"/>
    <mergeCell ref="B177:Q177"/>
    <mergeCell ref="B171:I171"/>
    <mergeCell ref="B173:I173"/>
    <mergeCell ref="B129:P129"/>
    <mergeCell ref="B142:Q142"/>
    <mergeCell ref="B185:I186"/>
    <mergeCell ref="O131:O132"/>
    <mergeCell ref="Q131:Q132"/>
    <mergeCell ref="B148:E148"/>
    <mergeCell ref="B152:E152"/>
    <mergeCell ref="B150:E150"/>
    <mergeCell ref="N148:O148"/>
    <mergeCell ref="D127:O127"/>
    <mergeCell ref="B187:I187"/>
    <mergeCell ref="P93:Q93"/>
    <mergeCell ref="B93:C93"/>
    <mergeCell ref="D93:O93"/>
    <mergeCell ref="D94:O94"/>
    <mergeCell ref="B103:Q103"/>
    <mergeCell ref="B105:O105"/>
    <mergeCell ref="B94:C94"/>
    <mergeCell ref="B95:C95"/>
    <mergeCell ref="B92:Q92"/>
    <mergeCell ref="B98:M98"/>
    <mergeCell ref="B100:O101"/>
    <mergeCell ref="P94:Q94"/>
    <mergeCell ref="D95:O95"/>
    <mergeCell ref="P95:Q95"/>
    <mergeCell ref="B90:Q90"/>
    <mergeCell ref="B84:J84"/>
    <mergeCell ref="B83:L83"/>
    <mergeCell ref="P85:Q85"/>
    <mergeCell ref="N85:O85"/>
    <mergeCell ref="K87:L87"/>
    <mergeCell ref="N87:O87"/>
    <mergeCell ref="K85:L85"/>
    <mergeCell ref="B85:J85"/>
    <mergeCell ref="K86:L86"/>
    <mergeCell ref="N86:O86"/>
    <mergeCell ref="P86:Q86"/>
    <mergeCell ref="P87:Q87"/>
    <mergeCell ref="B88:O88"/>
    <mergeCell ref="P88:Q88"/>
    <mergeCell ref="P89:Q89"/>
    <mergeCell ref="B86:J86"/>
    <mergeCell ref="B87:J87"/>
    <mergeCell ref="N84:O84"/>
    <mergeCell ref="P84:Q84"/>
    <mergeCell ref="K84:L84"/>
    <mergeCell ref="B217:J217"/>
    <mergeCell ref="L180:M180"/>
    <mergeCell ref="L181:M181"/>
    <mergeCell ref="B176:P176"/>
    <mergeCell ref="B172:I172"/>
    <mergeCell ref="B175:I175"/>
    <mergeCell ref="B192:J192"/>
    <mergeCell ref="B193:P193"/>
    <mergeCell ref="B213:Q215"/>
    <mergeCell ref="B179:I180"/>
    <mergeCell ref="J187:K187"/>
    <mergeCell ref="B195:P195"/>
    <mergeCell ref="L186:M186"/>
    <mergeCell ref="L187:M187"/>
    <mergeCell ref="B194:P194"/>
    <mergeCell ref="B188:Q188"/>
    <mergeCell ref="K179:Q179"/>
    <mergeCell ref="B181:I181"/>
    <mergeCell ref="L185:Q185"/>
    <mergeCell ref="N190:Q190"/>
    <mergeCell ref="K190:M191"/>
    <mergeCell ref="B210:J210"/>
    <mergeCell ref="B199:Q201"/>
    <mergeCell ref="B204:Q204"/>
    <mergeCell ref="J168:J169"/>
    <mergeCell ref="P151:Q151"/>
    <mergeCell ref="N149:O149"/>
    <mergeCell ref="B184:Q184"/>
    <mergeCell ref="P111:Q111"/>
    <mergeCell ref="D117:O117"/>
    <mergeCell ref="D107:Q107"/>
    <mergeCell ref="B112:C112"/>
    <mergeCell ref="B111:C111"/>
    <mergeCell ref="P158:Q158"/>
    <mergeCell ref="B159:E159"/>
    <mergeCell ref="F159:G159"/>
    <mergeCell ref="H159:I159"/>
    <mergeCell ref="N159:O159"/>
    <mergeCell ref="P159:Q159"/>
    <mergeCell ref="J159:K159"/>
    <mergeCell ref="D113:O113"/>
    <mergeCell ref="D116:O116"/>
    <mergeCell ref="F160:G160"/>
    <mergeCell ref="H160:I160"/>
    <mergeCell ref="N160:O160"/>
    <mergeCell ref="P160:Q160"/>
    <mergeCell ref="B107:C107"/>
    <mergeCell ref="B108:C108"/>
    <mergeCell ref="B96:O96"/>
    <mergeCell ref="P100:Q101"/>
    <mergeCell ref="B109:C109"/>
    <mergeCell ref="B119:C119"/>
    <mergeCell ref="P113:Q113"/>
    <mergeCell ref="B115:C115"/>
    <mergeCell ref="P108:Q108"/>
    <mergeCell ref="D109:O109"/>
    <mergeCell ref="P109:Q109"/>
    <mergeCell ref="D112:O112"/>
    <mergeCell ref="P112:Q112"/>
    <mergeCell ref="D108:O108"/>
    <mergeCell ref="B116:C116"/>
    <mergeCell ref="P117:Q117"/>
    <mergeCell ref="P118:Q118"/>
    <mergeCell ref="B106:C106"/>
    <mergeCell ref="B117:C117"/>
    <mergeCell ref="B118:C118"/>
    <mergeCell ref="P114:Q114"/>
    <mergeCell ref="P96:Q96"/>
    <mergeCell ref="D106:O106"/>
    <mergeCell ref="B163:E163"/>
    <mergeCell ref="F163:G163"/>
    <mergeCell ref="H163:I163"/>
    <mergeCell ref="N163:O163"/>
    <mergeCell ref="P163:Q163"/>
    <mergeCell ref="J162:K162"/>
    <mergeCell ref="J163:K163"/>
    <mergeCell ref="L162:M162"/>
    <mergeCell ref="L163:M163"/>
    <mergeCell ref="B162:E162"/>
    <mergeCell ref="F162:G162"/>
    <mergeCell ref="H162:I162"/>
    <mergeCell ref="N162:O162"/>
    <mergeCell ref="P162:Q162"/>
    <mergeCell ref="D119:Q119"/>
    <mergeCell ref="F161:G161"/>
    <mergeCell ref="H161:I161"/>
    <mergeCell ref="N161:O161"/>
    <mergeCell ref="B161:E161"/>
    <mergeCell ref="B157:E157"/>
    <mergeCell ref="F148:G148"/>
    <mergeCell ref="H151:I151"/>
    <mergeCell ref="P105:Q106"/>
    <mergeCell ref="C133:M133"/>
    <mergeCell ref="B123:C123"/>
    <mergeCell ref="P161:Q161"/>
    <mergeCell ref="J161:K161"/>
    <mergeCell ref="L161:M161"/>
    <mergeCell ref="C137:M137"/>
    <mergeCell ref="C138:M138"/>
    <mergeCell ref="C134:M134"/>
    <mergeCell ref="C135:M135"/>
    <mergeCell ref="C136:M136"/>
    <mergeCell ref="D121:O121"/>
    <mergeCell ref="D118:O118"/>
    <mergeCell ref="B121:C121"/>
    <mergeCell ref="N154:O154"/>
    <mergeCell ref="J156:K156"/>
    <mergeCell ref="J1:Q6"/>
    <mergeCell ref="F73:O74"/>
    <mergeCell ref="F75:O75"/>
    <mergeCell ref="F76:O76"/>
    <mergeCell ref="F77:O77"/>
    <mergeCell ref="F78:O78"/>
    <mergeCell ref="L14:Q14"/>
    <mergeCell ref="L15:Q15"/>
    <mergeCell ref="F79:O79"/>
    <mergeCell ref="B11:I11"/>
    <mergeCell ref="B13:Q13"/>
    <mergeCell ref="B25:Q25"/>
    <mergeCell ref="B41:Q41"/>
    <mergeCell ref="C29:K29"/>
    <mergeCell ref="C39:I39"/>
    <mergeCell ref="B55:Q55"/>
    <mergeCell ref="C37:I37"/>
    <mergeCell ref="B43:Q47"/>
    <mergeCell ref="B42:Q42"/>
    <mergeCell ref="C31:E31"/>
    <mergeCell ref="B48:Q48"/>
    <mergeCell ref="L17:Q17"/>
    <mergeCell ref="L19:Q19"/>
    <mergeCell ref="I33:J33"/>
    <mergeCell ref="B76:E76"/>
    <mergeCell ref="B77:E77"/>
    <mergeCell ref="B78:E78"/>
    <mergeCell ref="B79:E79"/>
    <mergeCell ref="B61:L64"/>
    <mergeCell ref="L22:Q22"/>
    <mergeCell ref="B60:L60"/>
    <mergeCell ref="B17:K17"/>
    <mergeCell ref="B20:Q20"/>
    <mergeCell ref="I35:J35"/>
    <mergeCell ref="B66:Q66"/>
    <mergeCell ref="P73:P74"/>
    <mergeCell ref="B65:Q65"/>
    <mergeCell ref="B67:Q67"/>
    <mergeCell ref="B56:Q59"/>
    <mergeCell ref="B71:Q72"/>
    <mergeCell ref="Q73:Q74"/>
    <mergeCell ref="B49:Q54"/>
    <mergeCell ref="M60:Q61"/>
    <mergeCell ref="B18:K18"/>
    <mergeCell ref="L18:Q18"/>
    <mergeCell ref="M62:Q64"/>
    <mergeCell ref="B19:K19"/>
    <mergeCell ref="B68:Q69"/>
  </mergeCells>
  <printOptions horizontalCentered="1"/>
  <pageMargins left="0.51181102362204722" right="7.874015748031496E-2" top="0.59055118110236227" bottom="0.39370078740157483" header="0.31496062992125984" footer="0.11811023622047245"/>
  <pageSetup paperSize="9" scale="75" orientation="portrait" verticalDpi="300" r:id="rId1"/>
  <headerFooter>
    <oddHeader>&amp;C                                                        &amp;R</oddHeader>
    <oddFooter>&amp;L¹ Coordenador do Projeto fará a propositura, o acompanhamento das atividades e atingimento das metas, o relatório técnico semetral e fará também parte da prestação de contas.</oddFooter>
  </headerFooter>
  <rowBreaks count="5" manualBreakCount="5">
    <brk id="32" min="1" max="16" man="1"/>
    <brk id="69" min="1" max="16" man="1"/>
    <brk id="109" min="1" max="16" man="1"/>
    <brk id="144" min="1" max="16" man="1"/>
    <brk id="177" min="1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1:N162"/>
  <sheetViews>
    <sheetView tabSelected="1" workbookViewId="0">
      <selection activeCell="I142" sqref="I142"/>
    </sheetView>
  </sheetViews>
  <sheetFormatPr defaultColWidth="8.7109375" defaultRowHeight="15" x14ac:dyDescent="0.25"/>
  <cols>
    <col min="1" max="1" width="6.42578125" style="24" customWidth="1"/>
    <col min="2" max="2" width="8.7109375" style="4" customWidth="1"/>
    <col min="3" max="3" width="8.7109375" style="4"/>
    <col min="4" max="4" width="9.28515625" style="4" customWidth="1"/>
    <col min="5" max="6" width="8.7109375" style="4"/>
    <col min="7" max="7" width="13" style="4" customWidth="1"/>
    <col min="8" max="8" width="13.85546875" style="4" bestFit="1" customWidth="1"/>
    <col min="9" max="9" width="8.7109375" style="4"/>
    <col min="10" max="10" width="17.42578125" style="4" customWidth="1"/>
    <col min="11" max="11" width="8.7109375" style="4"/>
    <col min="12" max="13" width="11.140625" style="4" bestFit="1" customWidth="1"/>
    <col min="14" max="16384" width="8.7109375" style="4"/>
  </cols>
  <sheetData>
    <row r="1" spans="2:14" x14ac:dyDescent="0.25">
      <c r="B1" s="240"/>
      <c r="C1" s="240"/>
      <c r="D1" s="240"/>
      <c r="E1" s="240"/>
      <c r="F1" s="240"/>
      <c r="G1" s="240"/>
      <c r="H1" s="240"/>
      <c r="I1" s="240"/>
      <c r="J1" s="240"/>
      <c r="K1" s="24"/>
      <c r="L1" s="440"/>
      <c r="M1" s="440"/>
      <c r="N1" s="440"/>
    </row>
    <row r="2" spans="2:14" x14ac:dyDescent="0.25">
      <c r="B2" s="240"/>
      <c r="C2" s="240"/>
      <c r="D2" s="240"/>
      <c r="E2" s="240"/>
      <c r="F2" s="240"/>
      <c r="G2" s="240"/>
      <c r="H2" s="240"/>
      <c r="I2" s="240"/>
      <c r="J2" s="240"/>
      <c r="K2" s="24"/>
      <c r="L2" s="440"/>
      <c r="M2" s="440"/>
      <c r="N2" s="440"/>
    </row>
    <row r="3" spans="2:14" x14ac:dyDescent="0.25">
      <c r="B3" s="240"/>
      <c r="C3" s="240"/>
      <c r="D3" s="240"/>
      <c r="E3" s="240"/>
      <c r="F3" s="240"/>
      <c r="G3" s="240"/>
      <c r="H3" s="240"/>
      <c r="I3" s="240"/>
      <c r="J3" s="240"/>
      <c r="K3" s="24"/>
      <c r="L3" s="440"/>
      <c r="M3" s="440"/>
      <c r="N3" s="440"/>
    </row>
    <row r="4" spans="2:14" x14ac:dyDescent="0.25">
      <c r="B4" s="240"/>
      <c r="C4" s="240"/>
      <c r="D4" s="240"/>
      <c r="E4" s="240"/>
      <c r="F4" s="240"/>
      <c r="G4" s="240"/>
      <c r="H4" s="240"/>
      <c r="I4" s="240"/>
      <c r="J4" s="240"/>
      <c r="K4" s="24"/>
      <c r="L4" s="440"/>
      <c r="M4" s="440"/>
      <c r="N4" s="440"/>
    </row>
    <row r="5" spans="2:14" ht="15" customHeight="1" x14ac:dyDescent="0.25">
      <c r="B5" s="438" t="s">
        <v>282</v>
      </c>
      <c r="C5" s="438"/>
      <c r="D5" s="438"/>
      <c r="E5" s="240"/>
      <c r="F5" s="240"/>
      <c r="G5" s="240"/>
      <c r="H5" s="240"/>
      <c r="I5" s="240"/>
      <c r="J5" s="240"/>
      <c r="K5" s="24"/>
      <c r="L5" s="440"/>
      <c r="M5" s="440"/>
      <c r="N5" s="440"/>
    </row>
    <row r="6" spans="2:14" ht="15" customHeight="1" x14ac:dyDescent="0.25">
      <c r="B6" s="438"/>
      <c r="C6" s="438"/>
      <c r="D6" s="438"/>
      <c r="E6" s="240"/>
      <c r="F6" s="240"/>
      <c r="G6" s="240"/>
      <c r="H6" s="240"/>
      <c r="I6" s="240"/>
      <c r="J6" s="240"/>
      <c r="K6" s="24"/>
      <c r="L6" s="441"/>
      <c r="M6" s="441"/>
      <c r="N6" s="441"/>
    </row>
    <row r="7" spans="2:14" ht="15.75" customHeight="1" x14ac:dyDescent="0.25">
      <c r="B7" s="438"/>
      <c r="C7" s="438"/>
      <c r="D7" s="438"/>
      <c r="E7" s="240"/>
      <c r="F7" s="240"/>
      <c r="G7" s="240"/>
      <c r="H7" s="240"/>
      <c r="I7" s="240"/>
      <c r="J7" s="240"/>
      <c r="K7" s="24"/>
      <c r="L7" s="24"/>
      <c r="M7" s="24"/>
      <c r="N7" s="24"/>
    </row>
    <row r="8" spans="2:14" s="24" customFormat="1" ht="15.75" customHeight="1" x14ac:dyDescent="0.25">
      <c r="B8" s="438"/>
      <c r="C8" s="438"/>
      <c r="D8" s="438"/>
      <c r="E8" s="240"/>
      <c r="F8" s="240"/>
      <c r="G8" s="240"/>
      <c r="H8" s="240"/>
      <c r="I8" s="240"/>
      <c r="J8" s="240"/>
    </row>
    <row r="9" spans="2:14" s="24" customFormat="1" ht="15.75" customHeight="1" thickBot="1" x14ac:dyDescent="0.3">
      <c r="B9" s="439"/>
      <c r="C9" s="439"/>
      <c r="D9" s="439"/>
      <c r="E9" s="437"/>
      <c r="F9" s="437"/>
      <c r="G9" s="437"/>
      <c r="H9" s="437"/>
      <c r="I9" s="437"/>
      <c r="J9" s="437"/>
    </row>
    <row r="10" spans="2:14" ht="12.4" customHeight="1" x14ac:dyDescent="0.25">
      <c r="B10" s="509" t="s">
        <v>99</v>
      </c>
      <c r="C10" s="510"/>
      <c r="D10" s="510"/>
      <c r="E10" s="510"/>
      <c r="F10" s="510"/>
      <c r="G10" s="510"/>
      <c r="H10" s="510"/>
      <c r="I10" s="510"/>
      <c r="J10" s="511"/>
    </row>
    <row r="11" spans="2:14" ht="12.4" customHeight="1" x14ac:dyDescent="0.25">
      <c r="B11" s="512"/>
      <c r="C11" s="513"/>
      <c r="D11" s="513"/>
      <c r="E11" s="513"/>
      <c r="F11" s="513"/>
      <c r="G11" s="513"/>
      <c r="H11" s="513"/>
      <c r="I11" s="513"/>
      <c r="J11" s="514"/>
    </row>
    <row r="12" spans="2:14" ht="12.4" customHeight="1" x14ac:dyDescent="0.25">
      <c r="B12" s="512"/>
      <c r="C12" s="513"/>
      <c r="D12" s="513"/>
      <c r="E12" s="513"/>
      <c r="F12" s="513"/>
      <c r="G12" s="513"/>
      <c r="H12" s="513"/>
      <c r="I12" s="513"/>
      <c r="J12" s="514"/>
    </row>
    <row r="13" spans="2:14" ht="31.5" customHeight="1" x14ac:dyDescent="0.25">
      <c r="B13" s="524" t="s">
        <v>254</v>
      </c>
      <c r="C13" s="525"/>
      <c r="D13" s="525"/>
      <c r="E13" s="525"/>
      <c r="F13" s="525"/>
      <c r="G13" s="525"/>
      <c r="H13" s="525"/>
      <c r="I13" s="525"/>
      <c r="J13" s="473" t="s">
        <v>1</v>
      </c>
    </row>
    <row r="14" spans="2:14" x14ac:dyDescent="0.25">
      <c r="B14" s="462" t="s">
        <v>14</v>
      </c>
      <c r="C14" s="463"/>
      <c r="D14" s="463"/>
      <c r="E14" s="463"/>
      <c r="F14" s="463"/>
      <c r="G14" s="464"/>
      <c r="H14" s="95" t="s">
        <v>16</v>
      </c>
      <c r="I14" s="95" t="s">
        <v>15</v>
      </c>
      <c r="J14" s="473"/>
    </row>
    <row r="15" spans="2:14" ht="14.45" x14ac:dyDescent="0.3">
      <c r="B15" s="516"/>
      <c r="C15" s="517"/>
      <c r="D15" s="517"/>
      <c r="E15" s="517"/>
      <c r="F15" s="517"/>
      <c r="G15" s="518"/>
      <c r="H15" s="74">
        <v>0</v>
      </c>
      <c r="I15" s="75"/>
      <c r="J15" s="96">
        <f>H15*I15</f>
        <v>0</v>
      </c>
    </row>
    <row r="16" spans="2:14" ht="14.45" x14ac:dyDescent="0.3">
      <c r="B16" s="523" t="s">
        <v>157</v>
      </c>
      <c r="C16" s="325"/>
      <c r="D16" s="325"/>
      <c r="E16" s="325"/>
      <c r="F16" s="325"/>
      <c r="G16" s="326"/>
      <c r="H16" s="98"/>
      <c r="I16" s="99"/>
      <c r="J16" s="96"/>
    </row>
    <row r="17" spans="1:10" ht="14.45" x14ac:dyDescent="0.3">
      <c r="B17" s="519" t="s">
        <v>158</v>
      </c>
      <c r="C17" s="520"/>
      <c r="D17" s="520"/>
      <c r="E17" s="520"/>
      <c r="F17" s="520"/>
      <c r="G17" s="520"/>
      <c r="H17" s="98"/>
      <c r="I17" s="99"/>
      <c r="J17" s="96">
        <f>J16*86%</f>
        <v>0</v>
      </c>
    </row>
    <row r="18" spans="1:10" ht="19.899999999999999" customHeight="1" x14ac:dyDescent="0.3">
      <c r="B18" s="457" t="s">
        <v>3</v>
      </c>
      <c r="C18" s="293"/>
      <c r="D18" s="293"/>
      <c r="E18" s="293"/>
      <c r="F18" s="293"/>
      <c r="G18" s="293"/>
      <c r="H18" s="293"/>
      <c r="I18" s="282"/>
      <c r="J18" s="97">
        <f>J16+J17</f>
        <v>0</v>
      </c>
    </row>
    <row r="19" spans="1:10" ht="14.45" x14ac:dyDescent="0.3">
      <c r="B19" s="76"/>
      <c r="C19" s="40"/>
      <c r="D19" s="40"/>
      <c r="E19" s="40"/>
      <c r="F19" s="40"/>
      <c r="G19" s="40"/>
      <c r="H19" s="40"/>
      <c r="I19" s="40"/>
      <c r="J19" s="77"/>
    </row>
    <row r="20" spans="1:10" x14ac:dyDescent="0.25">
      <c r="B20" s="458" t="s">
        <v>17</v>
      </c>
      <c r="C20" s="277"/>
      <c r="D20" s="277"/>
      <c r="E20" s="277"/>
      <c r="F20" s="277"/>
      <c r="G20" s="277"/>
      <c r="H20" s="277"/>
      <c r="I20" s="277"/>
      <c r="J20" s="473" t="s">
        <v>1</v>
      </c>
    </row>
    <row r="21" spans="1:10" x14ac:dyDescent="0.25">
      <c r="B21" s="462" t="s">
        <v>14</v>
      </c>
      <c r="C21" s="463"/>
      <c r="D21" s="463"/>
      <c r="E21" s="463"/>
      <c r="F21" s="463"/>
      <c r="G21" s="464"/>
      <c r="H21" s="95" t="s">
        <v>16</v>
      </c>
      <c r="I21" s="95" t="s">
        <v>15</v>
      </c>
      <c r="J21" s="473"/>
    </row>
    <row r="22" spans="1:10" ht="20.100000000000001" customHeight="1" x14ac:dyDescent="0.25">
      <c r="B22" s="472" t="s">
        <v>271</v>
      </c>
      <c r="C22" s="292"/>
      <c r="D22" s="292"/>
      <c r="E22" s="292"/>
      <c r="F22" s="292"/>
      <c r="G22" s="292"/>
      <c r="H22" s="98"/>
      <c r="I22" s="99"/>
      <c r="J22" s="96">
        <f>H22*I22</f>
        <v>0</v>
      </c>
    </row>
    <row r="23" spans="1:10" s="24" customFormat="1" ht="20.100000000000001" customHeight="1" x14ac:dyDescent="0.25">
      <c r="B23" s="489" t="s">
        <v>272</v>
      </c>
      <c r="C23" s="521"/>
      <c r="D23" s="521"/>
      <c r="E23" s="521"/>
      <c r="F23" s="521"/>
      <c r="G23" s="522"/>
      <c r="H23" s="98"/>
      <c r="I23" s="99"/>
      <c r="J23" s="96">
        <f>H23*I23</f>
        <v>0</v>
      </c>
    </row>
    <row r="24" spans="1:10" ht="20.100000000000001" customHeight="1" x14ac:dyDescent="0.3">
      <c r="B24" s="472" t="s">
        <v>273</v>
      </c>
      <c r="C24" s="292"/>
      <c r="D24" s="292"/>
      <c r="E24" s="292"/>
      <c r="F24" s="292"/>
      <c r="G24" s="292"/>
      <c r="H24" s="98"/>
      <c r="I24" s="99"/>
      <c r="J24" s="96">
        <f>H24*I24</f>
        <v>0</v>
      </c>
    </row>
    <row r="25" spans="1:10" ht="19.899999999999999" customHeight="1" x14ac:dyDescent="0.3">
      <c r="B25" s="457" t="s">
        <v>4</v>
      </c>
      <c r="C25" s="293"/>
      <c r="D25" s="293"/>
      <c r="E25" s="293"/>
      <c r="F25" s="293"/>
      <c r="G25" s="293"/>
      <c r="H25" s="293"/>
      <c r="I25" s="282"/>
      <c r="J25" s="97">
        <f>SUM(J22:J24)</f>
        <v>0</v>
      </c>
    </row>
    <row r="26" spans="1:10" ht="14.45" x14ac:dyDescent="0.3">
      <c r="B26" s="76"/>
      <c r="C26" s="40"/>
      <c r="D26" s="40"/>
      <c r="E26" s="40"/>
      <c r="F26" s="40"/>
      <c r="G26" s="40"/>
      <c r="H26" s="40"/>
      <c r="I26" s="40"/>
      <c r="J26" s="77"/>
    </row>
    <row r="27" spans="1:10" x14ac:dyDescent="0.25">
      <c r="B27" s="458" t="s">
        <v>101</v>
      </c>
      <c r="C27" s="277"/>
      <c r="D27" s="277"/>
      <c r="E27" s="277"/>
      <c r="F27" s="277"/>
      <c r="G27" s="277"/>
      <c r="H27" s="277"/>
      <c r="I27" s="277"/>
      <c r="J27" s="473" t="s">
        <v>1</v>
      </c>
    </row>
    <row r="28" spans="1:10" ht="56.25" customHeight="1" x14ac:dyDescent="0.25">
      <c r="B28" s="515" t="s">
        <v>261</v>
      </c>
      <c r="C28" s="463"/>
      <c r="D28" s="463"/>
      <c r="E28" s="463"/>
      <c r="F28" s="463"/>
      <c r="G28" s="464"/>
      <c r="H28" s="95" t="s">
        <v>16</v>
      </c>
      <c r="I28" s="95" t="s">
        <v>15</v>
      </c>
      <c r="J28" s="473"/>
    </row>
    <row r="29" spans="1:10" s="18" customFormat="1" ht="24.75" customHeight="1" x14ac:dyDescent="0.25">
      <c r="A29" s="34"/>
      <c r="B29" s="496" t="s">
        <v>160</v>
      </c>
      <c r="C29" s="497"/>
      <c r="D29" s="497"/>
      <c r="E29" s="497"/>
      <c r="F29" s="497"/>
      <c r="G29" s="497"/>
      <c r="H29" s="78"/>
      <c r="I29" s="78"/>
      <c r="J29" s="79"/>
    </row>
    <row r="30" spans="1:10" s="14" customFormat="1" ht="27" customHeight="1" x14ac:dyDescent="0.25">
      <c r="B30" s="452" t="s">
        <v>262</v>
      </c>
      <c r="C30" s="453"/>
      <c r="D30" s="453"/>
      <c r="E30" s="453"/>
      <c r="F30" s="453"/>
      <c r="G30" s="453"/>
      <c r="H30" s="100"/>
      <c r="I30" s="101"/>
      <c r="J30" s="102">
        <f t="shared" ref="J30:J41" si="0">H30*I30</f>
        <v>0</v>
      </c>
    </row>
    <row r="31" spans="1:10" s="14" customFormat="1" ht="46.9" customHeight="1" x14ac:dyDescent="0.25">
      <c r="B31" s="452" t="s">
        <v>263</v>
      </c>
      <c r="C31" s="453"/>
      <c r="D31" s="453"/>
      <c r="E31" s="453"/>
      <c r="F31" s="453"/>
      <c r="G31" s="453"/>
      <c r="H31" s="100"/>
      <c r="I31" s="101"/>
      <c r="J31" s="102">
        <f t="shared" si="0"/>
        <v>0</v>
      </c>
    </row>
    <row r="32" spans="1:10" s="14" customFormat="1" ht="48.4" customHeight="1" x14ac:dyDescent="0.25">
      <c r="B32" s="452" t="s">
        <v>264</v>
      </c>
      <c r="C32" s="453"/>
      <c r="D32" s="453"/>
      <c r="E32" s="453"/>
      <c r="F32" s="453"/>
      <c r="G32" s="453"/>
      <c r="H32" s="100"/>
      <c r="I32" s="101"/>
      <c r="J32" s="102">
        <f t="shared" si="0"/>
        <v>0</v>
      </c>
    </row>
    <row r="33" spans="2:10" s="14" customFormat="1" ht="40.15" customHeight="1" x14ac:dyDescent="0.25">
      <c r="B33" s="454" t="s">
        <v>265</v>
      </c>
      <c r="C33" s="455"/>
      <c r="D33" s="455"/>
      <c r="E33" s="455"/>
      <c r="F33" s="455"/>
      <c r="G33" s="456"/>
      <c r="H33" s="100"/>
      <c r="I33" s="101"/>
      <c r="J33" s="102">
        <f t="shared" si="0"/>
        <v>0</v>
      </c>
    </row>
    <row r="34" spans="2:10" s="14" customFormat="1" ht="40.15" customHeight="1" x14ac:dyDescent="0.25">
      <c r="B34" s="498" t="s">
        <v>255</v>
      </c>
      <c r="C34" s="499"/>
      <c r="D34" s="499"/>
      <c r="E34" s="499"/>
      <c r="F34" s="499"/>
      <c r="G34" s="500"/>
      <c r="H34" s="100"/>
      <c r="I34" s="101"/>
      <c r="J34" s="102">
        <f t="shared" si="0"/>
        <v>0</v>
      </c>
    </row>
    <row r="35" spans="2:10" s="14" customFormat="1" ht="28.15" customHeight="1" x14ac:dyDescent="0.25">
      <c r="B35" s="498" t="s">
        <v>256</v>
      </c>
      <c r="C35" s="499"/>
      <c r="D35" s="499"/>
      <c r="E35" s="499"/>
      <c r="F35" s="499"/>
      <c r="G35" s="500"/>
      <c r="H35" s="100"/>
      <c r="I35" s="101"/>
      <c r="J35" s="102">
        <f t="shared" si="0"/>
        <v>0</v>
      </c>
    </row>
    <row r="36" spans="2:10" s="14" customFormat="1" ht="28.15" customHeight="1" x14ac:dyDescent="0.25">
      <c r="B36" s="498" t="s">
        <v>257</v>
      </c>
      <c r="C36" s="499"/>
      <c r="D36" s="499"/>
      <c r="E36" s="499"/>
      <c r="F36" s="499"/>
      <c r="G36" s="500"/>
      <c r="H36" s="100"/>
      <c r="I36" s="101"/>
      <c r="J36" s="102">
        <f t="shared" si="0"/>
        <v>0</v>
      </c>
    </row>
    <row r="37" spans="2:10" s="14" customFormat="1" ht="24.4" customHeight="1" x14ac:dyDescent="0.25">
      <c r="B37" s="498" t="s">
        <v>258</v>
      </c>
      <c r="C37" s="499"/>
      <c r="D37" s="499"/>
      <c r="E37" s="499"/>
      <c r="F37" s="499"/>
      <c r="G37" s="500"/>
      <c r="H37" s="100"/>
      <c r="I37" s="101"/>
      <c r="J37" s="102">
        <f t="shared" si="0"/>
        <v>0</v>
      </c>
    </row>
    <row r="38" spans="2:10" s="14" customFormat="1" ht="40.15" customHeight="1" x14ac:dyDescent="0.25">
      <c r="B38" s="498" t="s">
        <v>259</v>
      </c>
      <c r="C38" s="499"/>
      <c r="D38" s="499"/>
      <c r="E38" s="499"/>
      <c r="F38" s="499"/>
      <c r="G38" s="500"/>
      <c r="H38" s="100"/>
      <c r="I38" s="101"/>
      <c r="J38" s="102">
        <f t="shared" si="0"/>
        <v>0</v>
      </c>
    </row>
    <row r="39" spans="2:10" s="14" customFormat="1" ht="38.25" customHeight="1" x14ac:dyDescent="0.25">
      <c r="B39" s="498" t="s">
        <v>266</v>
      </c>
      <c r="C39" s="499"/>
      <c r="D39" s="499"/>
      <c r="E39" s="499"/>
      <c r="F39" s="499"/>
      <c r="G39" s="500"/>
      <c r="H39" s="100"/>
      <c r="I39" s="101"/>
      <c r="J39" s="102">
        <f t="shared" si="0"/>
        <v>0</v>
      </c>
    </row>
    <row r="40" spans="2:10" ht="23.25" customHeight="1" x14ac:dyDescent="0.25">
      <c r="B40" s="498" t="s">
        <v>260</v>
      </c>
      <c r="C40" s="499"/>
      <c r="D40" s="499"/>
      <c r="E40" s="499"/>
      <c r="F40" s="499"/>
      <c r="G40" s="500"/>
      <c r="H40" s="98"/>
      <c r="I40" s="99"/>
      <c r="J40" s="102">
        <f t="shared" si="0"/>
        <v>0</v>
      </c>
    </row>
    <row r="41" spans="2:10" ht="25.5" customHeight="1" x14ac:dyDescent="0.25">
      <c r="B41" s="503" t="s">
        <v>185</v>
      </c>
      <c r="C41" s="504"/>
      <c r="D41" s="504"/>
      <c r="E41" s="504"/>
      <c r="F41" s="504"/>
      <c r="G41" s="505"/>
      <c r="H41" s="98"/>
      <c r="I41" s="99"/>
      <c r="J41" s="102">
        <f t="shared" si="0"/>
        <v>0</v>
      </c>
    </row>
    <row r="42" spans="2:10" ht="19.899999999999999" customHeight="1" x14ac:dyDescent="0.3">
      <c r="B42" s="457" t="s">
        <v>18</v>
      </c>
      <c r="C42" s="293"/>
      <c r="D42" s="293"/>
      <c r="E42" s="293"/>
      <c r="F42" s="293"/>
      <c r="G42" s="293"/>
      <c r="H42" s="293"/>
      <c r="I42" s="282"/>
      <c r="J42" s="103">
        <f>SUM(J30:J41)</f>
        <v>0</v>
      </c>
    </row>
    <row r="43" spans="2:10" ht="14.45" x14ac:dyDescent="0.3">
      <c r="B43" s="76"/>
      <c r="C43" s="40"/>
      <c r="D43" s="40"/>
      <c r="E43" s="40"/>
      <c r="F43" s="40"/>
      <c r="G43" s="40"/>
      <c r="H43" s="40"/>
      <c r="I43" s="40"/>
      <c r="J43" s="77"/>
    </row>
    <row r="44" spans="2:10" x14ac:dyDescent="0.25">
      <c r="B44" s="458" t="s">
        <v>19</v>
      </c>
      <c r="C44" s="277"/>
      <c r="D44" s="277"/>
      <c r="E44" s="277"/>
      <c r="F44" s="277"/>
      <c r="G44" s="277"/>
      <c r="H44" s="277"/>
      <c r="I44" s="277"/>
      <c r="J44" s="473" t="s">
        <v>1</v>
      </c>
    </row>
    <row r="45" spans="2:10" ht="54" customHeight="1" x14ac:dyDescent="0.25">
      <c r="B45" s="515" t="s">
        <v>261</v>
      </c>
      <c r="C45" s="463"/>
      <c r="D45" s="463"/>
      <c r="E45" s="463"/>
      <c r="F45" s="463"/>
      <c r="G45" s="464"/>
      <c r="H45" s="95" t="s">
        <v>16</v>
      </c>
      <c r="I45" s="95" t="s">
        <v>15</v>
      </c>
      <c r="J45" s="473"/>
    </row>
    <row r="46" spans="2:10" ht="28.5" customHeight="1" x14ac:dyDescent="0.25">
      <c r="B46" s="501" t="s">
        <v>160</v>
      </c>
      <c r="C46" s="502"/>
      <c r="D46" s="502"/>
      <c r="E46" s="502"/>
      <c r="F46" s="502"/>
      <c r="G46" s="502"/>
      <c r="H46" s="80"/>
      <c r="I46" s="80"/>
      <c r="J46" s="81"/>
    </row>
    <row r="47" spans="2:10" ht="34.9" customHeight="1" x14ac:dyDescent="0.3">
      <c r="B47" s="450" t="s">
        <v>239</v>
      </c>
      <c r="C47" s="451"/>
      <c r="D47" s="451"/>
      <c r="E47" s="451"/>
      <c r="F47" s="451"/>
      <c r="G47" s="451"/>
      <c r="H47" s="74"/>
      <c r="I47" s="75"/>
      <c r="J47" s="96">
        <f>H47*I47</f>
        <v>0</v>
      </c>
    </row>
    <row r="48" spans="2:10" ht="35.65" customHeight="1" x14ac:dyDescent="0.25">
      <c r="B48" s="450" t="s">
        <v>240</v>
      </c>
      <c r="C48" s="451"/>
      <c r="D48" s="451"/>
      <c r="E48" s="451"/>
      <c r="F48" s="451"/>
      <c r="G48" s="451"/>
      <c r="H48" s="74"/>
      <c r="I48" s="75"/>
      <c r="J48" s="96">
        <f>H48*I48</f>
        <v>0</v>
      </c>
    </row>
    <row r="49" spans="2:10" ht="34.5" customHeight="1" x14ac:dyDescent="0.25">
      <c r="B49" s="450" t="s">
        <v>241</v>
      </c>
      <c r="C49" s="451"/>
      <c r="D49" s="451"/>
      <c r="E49" s="451"/>
      <c r="F49" s="451"/>
      <c r="G49" s="451"/>
      <c r="H49" s="74"/>
      <c r="I49" s="75"/>
      <c r="J49" s="96">
        <f>H49*I49</f>
        <v>0</v>
      </c>
    </row>
    <row r="50" spans="2:10" ht="34.9" customHeight="1" x14ac:dyDescent="0.25">
      <c r="B50" s="445" t="s">
        <v>242</v>
      </c>
      <c r="C50" s="446"/>
      <c r="D50" s="446"/>
      <c r="E50" s="446"/>
      <c r="F50" s="446"/>
      <c r="G50" s="447"/>
      <c r="H50" s="74"/>
      <c r="I50" s="75"/>
      <c r="J50" s="96">
        <f>H50*I50</f>
        <v>0</v>
      </c>
    </row>
    <row r="51" spans="2:10" ht="46.5" customHeight="1" x14ac:dyDescent="0.25">
      <c r="B51" s="450" t="s">
        <v>243</v>
      </c>
      <c r="C51" s="451"/>
      <c r="D51" s="451"/>
      <c r="E51" s="451"/>
      <c r="F51" s="451"/>
      <c r="G51" s="451"/>
      <c r="H51" s="74"/>
      <c r="I51" s="75"/>
      <c r="J51" s="96">
        <f t="shared" ref="J51:J59" si="1">H51*I51</f>
        <v>0</v>
      </c>
    </row>
    <row r="52" spans="2:10" ht="42.75" customHeight="1" x14ac:dyDescent="0.25">
      <c r="B52" s="445" t="s">
        <v>244</v>
      </c>
      <c r="C52" s="446"/>
      <c r="D52" s="446"/>
      <c r="E52" s="446"/>
      <c r="F52" s="446"/>
      <c r="G52" s="447"/>
      <c r="H52" s="74"/>
      <c r="I52" s="75"/>
      <c r="J52" s="96">
        <f t="shared" si="1"/>
        <v>0</v>
      </c>
    </row>
    <row r="53" spans="2:10" ht="38.25" customHeight="1" x14ac:dyDescent="0.25">
      <c r="B53" s="450" t="s">
        <v>245</v>
      </c>
      <c r="C53" s="451"/>
      <c r="D53" s="451"/>
      <c r="E53" s="451"/>
      <c r="F53" s="451"/>
      <c r="G53" s="451"/>
      <c r="H53" s="74"/>
      <c r="I53" s="75"/>
      <c r="J53" s="96">
        <f t="shared" si="1"/>
        <v>0</v>
      </c>
    </row>
    <row r="54" spans="2:10" ht="35.65" customHeight="1" x14ac:dyDescent="0.25">
      <c r="B54" s="445" t="s">
        <v>246</v>
      </c>
      <c r="C54" s="446"/>
      <c r="D54" s="446"/>
      <c r="E54" s="446"/>
      <c r="F54" s="446"/>
      <c r="G54" s="447"/>
      <c r="H54" s="74"/>
      <c r="I54" s="75"/>
      <c r="J54" s="96">
        <f t="shared" si="1"/>
        <v>0</v>
      </c>
    </row>
    <row r="55" spans="2:10" ht="49.15" customHeight="1" x14ac:dyDescent="0.25">
      <c r="B55" s="445" t="s">
        <v>247</v>
      </c>
      <c r="C55" s="446"/>
      <c r="D55" s="446"/>
      <c r="E55" s="446"/>
      <c r="F55" s="446"/>
      <c r="G55" s="447"/>
      <c r="H55" s="74"/>
      <c r="I55" s="75"/>
      <c r="J55" s="96">
        <f>H55*I55</f>
        <v>0</v>
      </c>
    </row>
    <row r="56" spans="2:10" ht="39.75" customHeight="1" x14ac:dyDescent="0.25">
      <c r="B56" s="450" t="s">
        <v>248</v>
      </c>
      <c r="C56" s="451"/>
      <c r="D56" s="451"/>
      <c r="E56" s="451"/>
      <c r="F56" s="451"/>
      <c r="G56" s="451"/>
      <c r="H56" s="74"/>
      <c r="I56" s="75"/>
      <c r="J56" s="96">
        <f>H56*I56</f>
        <v>0</v>
      </c>
    </row>
    <row r="57" spans="2:10" ht="26.65" customHeight="1" x14ac:dyDescent="0.3">
      <c r="B57" s="445" t="s">
        <v>249</v>
      </c>
      <c r="C57" s="446"/>
      <c r="D57" s="446"/>
      <c r="E57" s="446"/>
      <c r="F57" s="446"/>
      <c r="G57" s="447"/>
      <c r="H57" s="74"/>
      <c r="I57" s="75"/>
      <c r="J57" s="96">
        <f>H57*I57</f>
        <v>0</v>
      </c>
    </row>
    <row r="58" spans="2:10" ht="25.9" customHeight="1" x14ac:dyDescent="0.25">
      <c r="B58" s="450" t="s">
        <v>250</v>
      </c>
      <c r="C58" s="451"/>
      <c r="D58" s="451"/>
      <c r="E58" s="451"/>
      <c r="F58" s="451"/>
      <c r="G58" s="451"/>
      <c r="H58" s="74"/>
      <c r="I58" s="75"/>
      <c r="J58" s="96">
        <f>H58*I58</f>
        <v>0</v>
      </c>
    </row>
    <row r="59" spans="2:10" ht="40.5" customHeight="1" x14ac:dyDescent="0.25">
      <c r="B59" s="445" t="s">
        <v>251</v>
      </c>
      <c r="C59" s="446"/>
      <c r="D59" s="446"/>
      <c r="E59" s="446"/>
      <c r="F59" s="446"/>
      <c r="G59" s="447"/>
      <c r="H59" s="74"/>
      <c r="I59" s="75"/>
      <c r="J59" s="96">
        <f t="shared" si="1"/>
        <v>0</v>
      </c>
    </row>
    <row r="60" spans="2:10" ht="27.4" customHeight="1" x14ac:dyDescent="0.25">
      <c r="B60" s="442" t="s">
        <v>252</v>
      </c>
      <c r="C60" s="443"/>
      <c r="D60" s="443"/>
      <c r="E60" s="443"/>
      <c r="F60" s="443"/>
      <c r="G60" s="444"/>
      <c r="H60" s="74"/>
      <c r="I60" s="75"/>
      <c r="J60" s="96">
        <f>H60*I60</f>
        <v>0</v>
      </c>
    </row>
    <row r="61" spans="2:10" ht="19.899999999999999" customHeight="1" x14ac:dyDescent="0.3">
      <c r="B61" s="457" t="s">
        <v>5</v>
      </c>
      <c r="C61" s="293"/>
      <c r="D61" s="293"/>
      <c r="E61" s="293"/>
      <c r="F61" s="293"/>
      <c r="G61" s="293"/>
      <c r="H61" s="293"/>
      <c r="I61" s="282"/>
      <c r="J61" s="97">
        <f>SUM(J47:J60)</f>
        <v>0</v>
      </c>
    </row>
    <row r="62" spans="2:10" ht="14.45" x14ac:dyDescent="0.3">
      <c r="B62" s="76"/>
      <c r="C62" s="40"/>
      <c r="D62" s="40"/>
      <c r="E62" s="40"/>
      <c r="F62" s="40"/>
      <c r="G62" s="40"/>
      <c r="H62" s="40"/>
      <c r="I62" s="40"/>
      <c r="J62" s="77"/>
    </row>
    <row r="63" spans="2:10" x14ac:dyDescent="0.25">
      <c r="B63" s="458" t="s">
        <v>20</v>
      </c>
      <c r="C63" s="277"/>
      <c r="D63" s="277"/>
      <c r="E63" s="277"/>
      <c r="F63" s="277"/>
      <c r="G63" s="277"/>
      <c r="H63" s="277"/>
      <c r="I63" s="277"/>
      <c r="J63" s="473" t="s">
        <v>1</v>
      </c>
    </row>
    <row r="64" spans="2:10" ht="26.45" customHeight="1" x14ac:dyDescent="0.25">
      <c r="B64" s="515" t="s">
        <v>294</v>
      </c>
      <c r="C64" s="533"/>
      <c r="D64" s="533"/>
      <c r="E64" s="533"/>
      <c r="F64" s="533"/>
      <c r="G64" s="534"/>
      <c r="H64" s="95" t="s">
        <v>16</v>
      </c>
      <c r="I64" s="95" t="s">
        <v>15</v>
      </c>
      <c r="J64" s="473"/>
    </row>
    <row r="65" spans="2:10" x14ac:dyDescent="0.25">
      <c r="B65" s="535" t="s">
        <v>289</v>
      </c>
      <c r="C65" s="536"/>
      <c r="D65" s="536"/>
      <c r="E65" s="536"/>
      <c r="F65" s="536"/>
      <c r="G65" s="536"/>
      <c r="H65" s="80"/>
      <c r="I65" s="80"/>
      <c r="J65" s="81"/>
    </row>
    <row r="66" spans="2:10" ht="20.100000000000001" customHeight="1" x14ac:dyDescent="0.25">
      <c r="B66" s="472" t="s">
        <v>187</v>
      </c>
      <c r="C66" s="292"/>
      <c r="D66" s="292"/>
      <c r="E66" s="292"/>
      <c r="F66" s="292"/>
      <c r="G66" s="292"/>
      <c r="H66" s="98"/>
      <c r="I66" s="99">
        <v>10</v>
      </c>
      <c r="J66" s="96">
        <f>H66*I66</f>
        <v>0</v>
      </c>
    </row>
    <row r="67" spans="2:10" s="24" customFormat="1" ht="20.100000000000001" customHeight="1" x14ac:dyDescent="0.25">
      <c r="B67" s="472" t="s">
        <v>275</v>
      </c>
      <c r="C67" s="292"/>
      <c r="D67" s="292"/>
      <c r="E67" s="292"/>
      <c r="F67" s="292"/>
      <c r="G67" s="292"/>
      <c r="H67" s="98"/>
      <c r="I67" s="99"/>
      <c r="J67" s="96">
        <f>H67*I67</f>
        <v>0</v>
      </c>
    </row>
    <row r="68" spans="2:10" ht="19.899999999999999" customHeight="1" x14ac:dyDescent="0.3">
      <c r="B68" s="457" t="s">
        <v>6</v>
      </c>
      <c r="C68" s="293"/>
      <c r="D68" s="293"/>
      <c r="E68" s="293"/>
      <c r="F68" s="293"/>
      <c r="G68" s="293"/>
      <c r="H68" s="293"/>
      <c r="I68" s="282"/>
      <c r="J68" s="97">
        <f>SUM(J66:J67)</f>
        <v>0</v>
      </c>
    </row>
    <row r="69" spans="2:10" ht="14.45" x14ac:dyDescent="0.3">
      <c r="B69" s="76"/>
      <c r="C69" s="40"/>
      <c r="D69" s="40"/>
      <c r="E69" s="40"/>
      <c r="F69" s="40"/>
      <c r="G69" s="40"/>
      <c r="H69" s="40"/>
      <c r="I69" s="40"/>
      <c r="J69" s="77"/>
    </row>
    <row r="70" spans="2:10" x14ac:dyDescent="0.25">
      <c r="B70" s="458" t="s">
        <v>21</v>
      </c>
      <c r="C70" s="277"/>
      <c r="D70" s="277"/>
      <c r="E70" s="277"/>
      <c r="F70" s="277"/>
      <c r="G70" s="277"/>
      <c r="H70" s="277"/>
      <c r="I70" s="277"/>
      <c r="J70" s="473" t="s">
        <v>1</v>
      </c>
    </row>
    <row r="71" spans="2:10" x14ac:dyDescent="0.25">
      <c r="B71" s="462" t="s">
        <v>14</v>
      </c>
      <c r="C71" s="463"/>
      <c r="D71" s="463"/>
      <c r="E71" s="463"/>
      <c r="F71" s="463"/>
      <c r="G71" s="464"/>
      <c r="H71" s="95" t="s">
        <v>16</v>
      </c>
      <c r="I71" s="95" t="s">
        <v>15</v>
      </c>
      <c r="J71" s="473"/>
    </row>
    <row r="72" spans="2:10" ht="20.100000000000001" customHeight="1" x14ac:dyDescent="0.3">
      <c r="B72" s="448"/>
      <c r="C72" s="449"/>
      <c r="D72" s="449"/>
      <c r="E72" s="449"/>
      <c r="F72" s="449"/>
      <c r="G72" s="449"/>
      <c r="H72" s="74"/>
      <c r="I72" s="75"/>
      <c r="J72" s="96">
        <f>H72*I72</f>
        <v>0</v>
      </c>
    </row>
    <row r="73" spans="2:10" ht="19.899999999999999" customHeight="1" x14ac:dyDescent="0.3">
      <c r="B73" s="457" t="s">
        <v>7</v>
      </c>
      <c r="C73" s="293"/>
      <c r="D73" s="293"/>
      <c r="E73" s="293"/>
      <c r="F73" s="293"/>
      <c r="G73" s="293"/>
      <c r="H73" s="293"/>
      <c r="I73" s="282"/>
      <c r="J73" s="97">
        <f>SUM(J72:J72)</f>
        <v>0</v>
      </c>
    </row>
    <row r="74" spans="2:10" ht="14.45" x14ac:dyDescent="0.3">
      <c r="B74" s="76"/>
      <c r="C74" s="40"/>
      <c r="D74" s="40"/>
      <c r="E74" s="40"/>
      <c r="F74" s="40"/>
      <c r="G74" s="40"/>
      <c r="H74" s="40"/>
      <c r="I74" s="40"/>
      <c r="J74" s="77"/>
    </row>
    <row r="75" spans="2:10" ht="45.75" customHeight="1" x14ac:dyDescent="0.25">
      <c r="B75" s="434" t="s">
        <v>22</v>
      </c>
      <c r="C75" s="435"/>
      <c r="D75" s="435"/>
      <c r="E75" s="435"/>
      <c r="F75" s="435"/>
      <c r="G75" s="435"/>
      <c r="H75" s="435"/>
      <c r="I75" s="436"/>
      <c r="J75" s="473" t="s">
        <v>1</v>
      </c>
    </row>
    <row r="76" spans="2:10" ht="17.25" customHeight="1" x14ac:dyDescent="0.25">
      <c r="B76" s="492" t="s">
        <v>163</v>
      </c>
      <c r="C76" s="493"/>
      <c r="D76" s="493"/>
      <c r="E76" s="493"/>
      <c r="F76" s="493"/>
      <c r="G76" s="493"/>
      <c r="H76" s="493"/>
      <c r="I76" s="494"/>
      <c r="J76" s="473"/>
    </row>
    <row r="77" spans="2:10" x14ac:dyDescent="0.25">
      <c r="B77" s="480" t="s">
        <v>267</v>
      </c>
      <c r="C77" s="481"/>
      <c r="D77" s="481"/>
      <c r="E77" s="481"/>
      <c r="F77" s="481"/>
      <c r="G77" s="481"/>
      <c r="H77" s="95" t="s">
        <v>16</v>
      </c>
      <c r="I77" s="95" t="s">
        <v>15</v>
      </c>
      <c r="J77" s="473"/>
    </row>
    <row r="78" spans="2:10" ht="20.100000000000001" customHeight="1" x14ac:dyDescent="0.25">
      <c r="B78" s="489" t="s">
        <v>159</v>
      </c>
      <c r="C78" s="248"/>
      <c r="D78" s="248"/>
      <c r="E78" s="248"/>
      <c r="F78" s="248"/>
      <c r="G78" s="248"/>
      <c r="H78" s="98"/>
      <c r="I78" s="104"/>
      <c r="J78" s="96">
        <f>H78*I78</f>
        <v>0</v>
      </c>
    </row>
    <row r="79" spans="2:10" ht="20.100000000000001" customHeight="1" x14ac:dyDescent="0.3">
      <c r="B79" s="489"/>
      <c r="C79" s="248"/>
      <c r="D79" s="248"/>
      <c r="E79" s="248"/>
      <c r="F79" s="248"/>
      <c r="G79" s="249"/>
      <c r="H79" s="98"/>
      <c r="I79" s="104"/>
      <c r="J79" s="96"/>
    </row>
    <row r="80" spans="2:10" ht="20.100000000000001" customHeight="1" x14ac:dyDescent="0.25">
      <c r="B80" s="506" t="s">
        <v>152</v>
      </c>
      <c r="C80" s="507"/>
      <c r="D80" s="507"/>
      <c r="E80" s="507"/>
      <c r="F80" s="507"/>
      <c r="G80" s="507"/>
      <c r="H80" s="507"/>
      <c r="I80" s="508"/>
      <c r="J80" s="96">
        <f>SUM(J78:J79)</f>
        <v>0</v>
      </c>
    </row>
    <row r="81" spans="2:10" ht="20.100000000000001" customHeight="1" x14ac:dyDescent="0.3">
      <c r="B81" s="489" t="s">
        <v>2</v>
      </c>
      <c r="C81" s="248"/>
      <c r="D81" s="248"/>
      <c r="E81" s="248"/>
      <c r="F81" s="248"/>
      <c r="G81" s="248"/>
      <c r="H81" s="248"/>
      <c r="I81" s="249"/>
      <c r="J81" s="96">
        <f>J80*20%</f>
        <v>0</v>
      </c>
    </row>
    <row r="82" spans="2:10" ht="19.899999999999999" customHeight="1" x14ac:dyDescent="0.3">
      <c r="B82" s="457" t="s">
        <v>8</v>
      </c>
      <c r="C82" s="293"/>
      <c r="D82" s="293"/>
      <c r="E82" s="293"/>
      <c r="F82" s="293"/>
      <c r="G82" s="293"/>
      <c r="H82" s="293"/>
      <c r="I82" s="282"/>
      <c r="J82" s="97">
        <f>J80+J81</f>
        <v>0</v>
      </c>
    </row>
    <row r="83" spans="2:10" s="19" customFormat="1" ht="19.899999999999999" customHeight="1" x14ac:dyDescent="0.3">
      <c r="B83" s="82"/>
      <c r="C83" s="83"/>
      <c r="D83" s="83"/>
      <c r="E83" s="83"/>
      <c r="F83" s="83"/>
      <c r="G83" s="83"/>
      <c r="H83" s="83"/>
      <c r="I83" s="84"/>
      <c r="J83" s="85"/>
    </row>
    <row r="84" spans="2:10" ht="30" customHeight="1" x14ac:dyDescent="0.25">
      <c r="B84" s="434" t="s">
        <v>290</v>
      </c>
      <c r="C84" s="435"/>
      <c r="D84" s="435"/>
      <c r="E84" s="435"/>
      <c r="F84" s="435"/>
      <c r="G84" s="435"/>
      <c r="H84" s="435"/>
      <c r="I84" s="436"/>
      <c r="J84" s="482" t="s">
        <v>1</v>
      </c>
    </row>
    <row r="85" spans="2:10" x14ac:dyDescent="0.25">
      <c r="B85" s="462" t="s">
        <v>14</v>
      </c>
      <c r="C85" s="463"/>
      <c r="D85" s="463"/>
      <c r="E85" s="463"/>
      <c r="F85" s="463"/>
      <c r="G85" s="464"/>
      <c r="H85" s="95" t="s">
        <v>16</v>
      </c>
      <c r="I85" s="95" t="s">
        <v>15</v>
      </c>
      <c r="J85" s="483"/>
    </row>
    <row r="86" spans="2:10" ht="20.100000000000001" customHeight="1" x14ac:dyDescent="0.3">
      <c r="B86" s="486"/>
      <c r="C86" s="487"/>
      <c r="D86" s="487"/>
      <c r="E86" s="487"/>
      <c r="F86" s="487"/>
      <c r="G86" s="488"/>
      <c r="H86" s="74"/>
      <c r="I86" s="75"/>
      <c r="J86" s="96">
        <f>H86*I86</f>
        <v>0</v>
      </c>
    </row>
    <row r="87" spans="2:10" s="24" customFormat="1" ht="20.100000000000001" customHeight="1" x14ac:dyDescent="0.3">
      <c r="B87" s="484"/>
      <c r="C87" s="485"/>
      <c r="D87" s="485"/>
      <c r="E87" s="485"/>
      <c r="F87" s="485"/>
      <c r="G87" s="485"/>
      <c r="H87" s="74"/>
      <c r="I87" s="75"/>
      <c r="J87" s="96">
        <f t="shared" ref="J87:J92" si="2">H87*I87</f>
        <v>0</v>
      </c>
    </row>
    <row r="88" spans="2:10" s="24" customFormat="1" ht="20.100000000000001" customHeight="1" x14ac:dyDescent="0.3">
      <c r="B88" s="484"/>
      <c r="C88" s="485"/>
      <c r="D88" s="485"/>
      <c r="E88" s="485"/>
      <c r="F88" s="485"/>
      <c r="G88" s="485"/>
      <c r="H88" s="74"/>
      <c r="I88" s="75"/>
      <c r="J88" s="96">
        <f t="shared" si="2"/>
        <v>0</v>
      </c>
    </row>
    <row r="89" spans="2:10" s="24" customFormat="1" ht="20.100000000000001" customHeight="1" x14ac:dyDescent="0.3">
      <c r="B89" s="484"/>
      <c r="C89" s="485"/>
      <c r="D89" s="485"/>
      <c r="E89" s="485"/>
      <c r="F89" s="485"/>
      <c r="G89" s="485"/>
      <c r="H89" s="74"/>
      <c r="I89" s="75"/>
      <c r="J89" s="96">
        <f t="shared" si="2"/>
        <v>0</v>
      </c>
    </row>
    <row r="90" spans="2:10" s="24" customFormat="1" ht="20.100000000000001" customHeight="1" x14ac:dyDescent="0.3">
      <c r="B90" s="484"/>
      <c r="C90" s="485"/>
      <c r="D90" s="485"/>
      <c r="E90" s="485"/>
      <c r="F90" s="485"/>
      <c r="G90" s="485"/>
      <c r="H90" s="74"/>
      <c r="I90" s="75"/>
      <c r="J90" s="96">
        <f t="shared" si="2"/>
        <v>0</v>
      </c>
    </row>
    <row r="91" spans="2:10" s="24" customFormat="1" ht="20.100000000000001" customHeight="1" x14ac:dyDescent="0.3">
      <c r="B91" s="484"/>
      <c r="C91" s="485"/>
      <c r="D91" s="485"/>
      <c r="E91" s="485"/>
      <c r="F91" s="485"/>
      <c r="G91" s="485"/>
      <c r="H91" s="74"/>
      <c r="I91" s="75"/>
      <c r="J91" s="96">
        <f t="shared" si="2"/>
        <v>0</v>
      </c>
    </row>
    <row r="92" spans="2:10" s="24" customFormat="1" ht="20.100000000000001" customHeight="1" x14ac:dyDescent="0.3">
      <c r="B92" s="484"/>
      <c r="C92" s="485"/>
      <c r="D92" s="485"/>
      <c r="E92" s="485"/>
      <c r="F92" s="485"/>
      <c r="G92" s="485"/>
      <c r="H92" s="74"/>
      <c r="I92" s="75"/>
      <c r="J92" s="96">
        <f t="shared" si="2"/>
        <v>0</v>
      </c>
    </row>
    <row r="93" spans="2:10" ht="19.899999999999999" customHeight="1" x14ac:dyDescent="0.3">
      <c r="B93" s="457" t="s">
        <v>9</v>
      </c>
      <c r="C93" s="293"/>
      <c r="D93" s="293"/>
      <c r="E93" s="293"/>
      <c r="F93" s="293"/>
      <c r="G93" s="293"/>
      <c r="H93" s="293"/>
      <c r="I93" s="282"/>
      <c r="J93" s="97">
        <f>SUM(J86:J92)</f>
        <v>0</v>
      </c>
    </row>
    <row r="94" spans="2:10" ht="14.45" x14ac:dyDescent="0.3">
      <c r="B94" s="76"/>
      <c r="C94" s="40"/>
      <c r="D94" s="40"/>
      <c r="E94" s="40"/>
      <c r="F94" s="40"/>
      <c r="G94" s="40"/>
      <c r="H94" s="40"/>
      <c r="I94" s="40"/>
      <c r="J94" s="77"/>
    </row>
    <row r="95" spans="2:10" ht="14.45" hidden="1" x14ac:dyDescent="0.3">
      <c r="B95" s="531" t="s">
        <v>23</v>
      </c>
      <c r="C95" s="532"/>
      <c r="D95" s="532"/>
      <c r="E95" s="532"/>
      <c r="F95" s="532"/>
      <c r="G95" s="532"/>
      <c r="H95" s="532"/>
      <c r="I95" s="532"/>
      <c r="J95" s="495" t="s">
        <v>1</v>
      </c>
    </row>
    <row r="96" spans="2:10" ht="14.45" hidden="1" x14ac:dyDescent="0.3">
      <c r="B96" s="477" t="s">
        <v>14</v>
      </c>
      <c r="C96" s="478"/>
      <c r="D96" s="478"/>
      <c r="E96" s="478"/>
      <c r="F96" s="478"/>
      <c r="G96" s="479"/>
      <c r="H96" s="73" t="s">
        <v>16</v>
      </c>
      <c r="I96" s="73" t="s">
        <v>15</v>
      </c>
      <c r="J96" s="495"/>
    </row>
    <row r="97" spans="2:10" ht="14.45" hidden="1" customHeight="1" x14ac:dyDescent="0.3">
      <c r="B97" s="490" t="s">
        <v>102</v>
      </c>
      <c r="C97" s="491"/>
      <c r="D97" s="491"/>
      <c r="E97" s="491"/>
      <c r="F97" s="491"/>
      <c r="G97" s="491"/>
      <c r="H97" s="86"/>
      <c r="I97" s="75">
        <v>6</v>
      </c>
      <c r="J97" s="87">
        <f>H97*I97</f>
        <v>0</v>
      </c>
    </row>
    <row r="98" spans="2:10" ht="14.45" hidden="1" customHeight="1" x14ac:dyDescent="0.3">
      <c r="B98" s="448"/>
      <c r="C98" s="449"/>
      <c r="D98" s="449"/>
      <c r="E98" s="449"/>
      <c r="F98" s="449"/>
      <c r="G98" s="449"/>
      <c r="H98" s="74"/>
      <c r="I98" s="75"/>
      <c r="J98" s="87">
        <f>H98*I98</f>
        <v>0</v>
      </c>
    </row>
    <row r="99" spans="2:10" ht="14.45" hidden="1" customHeight="1" x14ac:dyDescent="0.3">
      <c r="B99" s="448"/>
      <c r="C99" s="449"/>
      <c r="D99" s="449"/>
      <c r="E99" s="449"/>
      <c r="F99" s="449"/>
      <c r="G99" s="449"/>
      <c r="H99" s="74"/>
      <c r="I99" s="75"/>
      <c r="J99" s="87">
        <f>H99*I99</f>
        <v>0</v>
      </c>
    </row>
    <row r="100" spans="2:10" ht="14.45" hidden="1" customHeight="1" x14ac:dyDescent="0.3">
      <c r="B100" s="528" t="s">
        <v>9</v>
      </c>
      <c r="C100" s="529"/>
      <c r="D100" s="529"/>
      <c r="E100" s="529"/>
      <c r="F100" s="529"/>
      <c r="G100" s="529"/>
      <c r="H100" s="529"/>
      <c r="I100" s="530"/>
      <c r="J100" s="88">
        <f>SUM(J97:J99)</f>
        <v>0</v>
      </c>
    </row>
    <row r="101" spans="2:10" ht="14.45" hidden="1" x14ac:dyDescent="0.3">
      <c r="B101" s="76"/>
      <c r="C101" s="40"/>
      <c r="D101" s="40"/>
      <c r="E101" s="40"/>
      <c r="F101" s="40"/>
      <c r="G101" s="40"/>
      <c r="H101" s="40"/>
      <c r="I101" s="40"/>
      <c r="J101" s="77"/>
    </row>
    <row r="102" spans="2:10" x14ac:dyDescent="0.25">
      <c r="B102" s="468" t="s">
        <v>181</v>
      </c>
      <c r="C102" s="353"/>
      <c r="D102" s="353"/>
      <c r="E102" s="353"/>
      <c r="F102" s="353"/>
      <c r="G102" s="353"/>
      <c r="H102" s="353"/>
      <c r="I102" s="298"/>
      <c r="J102" s="482" t="s">
        <v>1</v>
      </c>
    </row>
    <row r="103" spans="2:10" ht="15" customHeight="1" x14ac:dyDescent="0.25">
      <c r="B103" s="537" t="s">
        <v>163</v>
      </c>
      <c r="C103" s="538"/>
      <c r="D103" s="538"/>
      <c r="E103" s="538"/>
      <c r="F103" s="538"/>
      <c r="G103" s="538"/>
      <c r="H103" s="538"/>
      <c r="I103" s="539"/>
      <c r="J103" s="541"/>
    </row>
    <row r="104" spans="2:10" x14ac:dyDescent="0.25">
      <c r="B104" s="462" t="s">
        <v>274</v>
      </c>
      <c r="C104" s="463"/>
      <c r="D104" s="463"/>
      <c r="E104" s="463"/>
      <c r="F104" s="463"/>
      <c r="G104" s="464"/>
      <c r="H104" s="95" t="s">
        <v>16</v>
      </c>
      <c r="I104" s="95" t="s">
        <v>15</v>
      </c>
      <c r="J104" s="483"/>
    </row>
    <row r="105" spans="2:10" ht="20.100000000000001" customHeight="1" x14ac:dyDescent="0.3">
      <c r="B105" s="448"/>
      <c r="C105" s="449"/>
      <c r="D105" s="449"/>
      <c r="E105" s="449"/>
      <c r="F105" s="449"/>
      <c r="G105" s="449"/>
      <c r="H105" s="74"/>
      <c r="I105" s="75"/>
      <c r="J105" s="96">
        <f>H105*I105</f>
        <v>0</v>
      </c>
    </row>
    <row r="106" spans="2:10" ht="19.899999999999999" customHeight="1" x14ac:dyDescent="0.3">
      <c r="B106" s="457" t="s">
        <v>10</v>
      </c>
      <c r="C106" s="293"/>
      <c r="D106" s="293"/>
      <c r="E106" s="293"/>
      <c r="F106" s="293"/>
      <c r="G106" s="293"/>
      <c r="H106" s="293"/>
      <c r="I106" s="282"/>
      <c r="J106" s="97">
        <f>SUM(J105:J105)</f>
        <v>0</v>
      </c>
    </row>
    <row r="107" spans="2:10" s="19" customFormat="1" ht="19.899999999999999" customHeight="1" x14ac:dyDescent="0.3">
      <c r="B107" s="82"/>
      <c r="C107" s="83"/>
      <c r="D107" s="83"/>
      <c r="E107" s="83"/>
      <c r="F107" s="83"/>
      <c r="G107" s="83"/>
      <c r="H107" s="83"/>
      <c r="I107" s="84"/>
      <c r="J107" s="85"/>
    </row>
    <row r="108" spans="2:10" x14ac:dyDescent="0.25">
      <c r="B108" s="468" t="s">
        <v>164</v>
      </c>
      <c r="C108" s="353"/>
      <c r="D108" s="353"/>
      <c r="E108" s="353"/>
      <c r="F108" s="353"/>
      <c r="G108" s="353"/>
      <c r="H108" s="353"/>
      <c r="I108" s="298"/>
      <c r="J108" s="482" t="s">
        <v>1</v>
      </c>
    </row>
    <row r="109" spans="2:10" x14ac:dyDescent="0.25">
      <c r="B109" s="462" t="s">
        <v>14</v>
      </c>
      <c r="C109" s="463"/>
      <c r="D109" s="463"/>
      <c r="E109" s="463"/>
      <c r="F109" s="463"/>
      <c r="G109" s="464"/>
      <c r="H109" s="95" t="s">
        <v>16</v>
      </c>
      <c r="I109" s="95" t="s">
        <v>15</v>
      </c>
      <c r="J109" s="483"/>
    </row>
    <row r="110" spans="2:10" ht="20.100000000000001" customHeight="1" x14ac:dyDescent="0.3">
      <c r="B110" s="448"/>
      <c r="C110" s="449"/>
      <c r="D110" s="449"/>
      <c r="E110" s="449"/>
      <c r="F110" s="449"/>
      <c r="G110" s="449"/>
      <c r="H110" s="74"/>
      <c r="I110" s="75"/>
      <c r="J110" s="96">
        <v>0</v>
      </c>
    </row>
    <row r="111" spans="2:10" ht="19.899999999999999" customHeight="1" x14ac:dyDescent="0.3">
      <c r="B111" s="457" t="s">
        <v>11</v>
      </c>
      <c r="C111" s="293"/>
      <c r="D111" s="293"/>
      <c r="E111" s="293"/>
      <c r="F111" s="293"/>
      <c r="G111" s="293"/>
      <c r="H111" s="293"/>
      <c r="I111" s="282"/>
      <c r="J111" s="97">
        <f>SUM(J110:J110)</f>
        <v>0</v>
      </c>
    </row>
    <row r="112" spans="2:10" ht="14.45" x14ac:dyDescent="0.3">
      <c r="B112" s="76"/>
      <c r="C112" s="40"/>
      <c r="D112" s="40"/>
      <c r="E112" s="40"/>
      <c r="F112" s="40"/>
      <c r="G112" s="40"/>
      <c r="H112" s="40"/>
      <c r="I112" s="40"/>
      <c r="J112" s="77"/>
    </row>
    <row r="113" spans="2:13" x14ac:dyDescent="0.25">
      <c r="B113" s="434" t="s">
        <v>161</v>
      </c>
      <c r="C113" s="435"/>
      <c r="D113" s="435"/>
      <c r="E113" s="435"/>
      <c r="F113" s="435"/>
      <c r="G113" s="435"/>
      <c r="H113" s="435"/>
      <c r="I113" s="436"/>
      <c r="J113" s="482" t="s">
        <v>1</v>
      </c>
    </row>
    <row r="114" spans="2:13" x14ac:dyDescent="0.25">
      <c r="B114" s="492" t="s">
        <v>162</v>
      </c>
      <c r="C114" s="493"/>
      <c r="D114" s="493"/>
      <c r="E114" s="493"/>
      <c r="F114" s="493"/>
      <c r="G114" s="493"/>
      <c r="H114" s="493"/>
      <c r="I114" s="494"/>
      <c r="J114" s="541"/>
    </row>
    <row r="115" spans="2:13" x14ac:dyDescent="0.25">
      <c r="B115" s="462" t="s">
        <v>14</v>
      </c>
      <c r="C115" s="463"/>
      <c r="D115" s="463"/>
      <c r="E115" s="463"/>
      <c r="F115" s="463"/>
      <c r="G115" s="464"/>
      <c r="H115" s="95" t="s">
        <v>16</v>
      </c>
      <c r="I115" s="95" t="s">
        <v>15</v>
      </c>
      <c r="J115" s="483"/>
    </row>
    <row r="116" spans="2:13" ht="20.100000000000001" customHeight="1" x14ac:dyDescent="0.3">
      <c r="B116" s="448"/>
      <c r="C116" s="449"/>
      <c r="D116" s="449"/>
      <c r="E116" s="449"/>
      <c r="F116" s="449"/>
      <c r="G116" s="449"/>
      <c r="H116" s="89"/>
      <c r="I116" s="75"/>
      <c r="J116" s="96">
        <f>H116*I116</f>
        <v>0</v>
      </c>
    </row>
    <row r="117" spans="2:13" ht="19.899999999999999" customHeight="1" x14ac:dyDescent="0.3">
      <c r="B117" s="457" t="s">
        <v>167</v>
      </c>
      <c r="C117" s="293"/>
      <c r="D117" s="293"/>
      <c r="E117" s="293"/>
      <c r="F117" s="293"/>
      <c r="G117" s="293"/>
      <c r="H117" s="293"/>
      <c r="I117" s="282"/>
      <c r="J117" s="97">
        <f>SUM(J116:J116)</f>
        <v>0</v>
      </c>
    </row>
    <row r="118" spans="2:13" ht="14.45" x14ac:dyDescent="0.3">
      <c r="B118" s="76"/>
      <c r="C118" s="40"/>
      <c r="D118" s="40"/>
      <c r="E118" s="40"/>
      <c r="F118" s="40"/>
      <c r="G118" s="40"/>
      <c r="H118" s="40"/>
      <c r="I118" s="40"/>
      <c r="J118" s="77"/>
    </row>
    <row r="119" spans="2:13" x14ac:dyDescent="0.25">
      <c r="B119" s="458" t="s">
        <v>24</v>
      </c>
      <c r="C119" s="277"/>
      <c r="D119" s="277"/>
      <c r="E119" s="277"/>
      <c r="F119" s="277"/>
      <c r="G119" s="277"/>
      <c r="H119" s="277"/>
      <c r="I119" s="277"/>
      <c r="J119" s="473" t="s">
        <v>1</v>
      </c>
    </row>
    <row r="120" spans="2:13" ht="54.75" customHeight="1" x14ac:dyDescent="0.25">
      <c r="B120" s="515" t="s">
        <v>261</v>
      </c>
      <c r="C120" s="463"/>
      <c r="D120" s="463"/>
      <c r="E120" s="463"/>
      <c r="F120" s="463"/>
      <c r="G120" s="464"/>
      <c r="H120" s="95" t="s">
        <v>16</v>
      </c>
      <c r="I120" s="95" t="s">
        <v>15</v>
      </c>
      <c r="J120" s="473"/>
    </row>
    <row r="121" spans="2:13" ht="32.25" customHeight="1" x14ac:dyDescent="0.25">
      <c r="B121" s="526" t="s">
        <v>160</v>
      </c>
      <c r="C121" s="527"/>
      <c r="D121" s="527"/>
      <c r="E121" s="527"/>
      <c r="F121" s="527"/>
      <c r="G121" s="527"/>
      <c r="H121" s="80"/>
      <c r="I121" s="80"/>
      <c r="J121" s="81"/>
    </row>
    <row r="122" spans="2:13" ht="79.150000000000006" customHeight="1" x14ac:dyDescent="0.25">
      <c r="B122" s="475" t="s">
        <v>268</v>
      </c>
      <c r="C122" s="476"/>
      <c r="D122" s="476"/>
      <c r="E122" s="476"/>
      <c r="F122" s="476"/>
      <c r="G122" s="476"/>
      <c r="H122" s="98"/>
      <c r="I122" s="184"/>
      <c r="J122" s="96"/>
      <c r="M122" s="15"/>
    </row>
    <row r="123" spans="2:13" ht="20.100000000000001" customHeight="1" x14ac:dyDescent="0.25">
      <c r="B123" s="465" t="s">
        <v>133</v>
      </c>
      <c r="C123" s="466"/>
      <c r="D123" s="466"/>
      <c r="E123" s="466"/>
      <c r="F123" s="466"/>
      <c r="G123" s="467"/>
      <c r="H123" s="98"/>
      <c r="I123" s="105"/>
      <c r="J123" s="96">
        <f t="shared" ref="J123:J141" si="3">H123*I123</f>
        <v>0</v>
      </c>
      <c r="M123" s="15" t="s">
        <v>153</v>
      </c>
    </row>
    <row r="124" spans="2:13" ht="21.75" customHeight="1" x14ac:dyDescent="0.25">
      <c r="B124" s="459" t="s">
        <v>134</v>
      </c>
      <c r="C124" s="460"/>
      <c r="D124" s="460"/>
      <c r="E124" s="460"/>
      <c r="F124" s="460"/>
      <c r="G124" s="461"/>
      <c r="H124" s="98"/>
      <c r="I124" s="105"/>
      <c r="J124" s="96">
        <f t="shared" si="3"/>
        <v>0</v>
      </c>
      <c r="M124" s="16"/>
    </row>
    <row r="125" spans="2:13" ht="20.100000000000001" customHeight="1" x14ac:dyDescent="0.25">
      <c r="B125" s="465" t="s">
        <v>135</v>
      </c>
      <c r="C125" s="466"/>
      <c r="D125" s="466"/>
      <c r="E125" s="466"/>
      <c r="F125" s="466"/>
      <c r="G125" s="467"/>
      <c r="H125" s="98"/>
      <c r="I125" s="105"/>
      <c r="J125" s="96">
        <f t="shared" si="3"/>
        <v>0</v>
      </c>
      <c r="M125" s="17"/>
    </row>
    <row r="126" spans="2:13" ht="20.100000000000001" customHeight="1" x14ac:dyDescent="0.25">
      <c r="B126" s="465" t="s">
        <v>136</v>
      </c>
      <c r="C126" s="466"/>
      <c r="D126" s="466"/>
      <c r="E126" s="466"/>
      <c r="F126" s="466"/>
      <c r="G126" s="467"/>
      <c r="H126" s="98"/>
      <c r="I126" s="105"/>
      <c r="J126" s="96">
        <f t="shared" si="3"/>
        <v>0</v>
      </c>
    </row>
    <row r="127" spans="2:13" ht="20.100000000000001" customHeight="1" x14ac:dyDescent="0.25">
      <c r="B127" s="465" t="s">
        <v>137</v>
      </c>
      <c r="C127" s="466"/>
      <c r="D127" s="466"/>
      <c r="E127" s="466"/>
      <c r="F127" s="466"/>
      <c r="G127" s="467"/>
      <c r="H127" s="98"/>
      <c r="I127" s="105"/>
      <c r="J127" s="96">
        <f t="shared" si="3"/>
        <v>0</v>
      </c>
    </row>
    <row r="128" spans="2:13" ht="20.100000000000001" customHeight="1" x14ac:dyDescent="0.25">
      <c r="B128" s="465" t="s">
        <v>138</v>
      </c>
      <c r="C128" s="466"/>
      <c r="D128" s="466"/>
      <c r="E128" s="466"/>
      <c r="F128" s="466"/>
      <c r="G128" s="467"/>
      <c r="H128" s="98"/>
      <c r="I128" s="105"/>
      <c r="J128" s="96">
        <f t="shared" si="3"/>
        <v>0</v>
      </c>
    </row>
    <row r="129" spans="2:10" ht="20.100000000000001" customHeight="1" x14ac:dyDescent="0.3">
      <c r="B129" s="465" t="s">
        <v>139</v>
      </c>
      <c r="C129" s="466"/>
      <c r="D129" s="466"/>
      <c r="E129" s="466"/>
      <c r="F129" s="466"/>
      <c r="G129" s="467"/>
      <c r="H129" s="98"/>
      <c r="I129" s="105"/>
      <c r="J129" s="96">
        <f t="shared" si="3"/>
        <v>0</v>
      </c>
    </row>
    <row r="130" spans="2:10" ht="20.100000000000001" customHeight="1" x14ac:dyDescent="0.25">
      <c r="B130" s="465" t="s">
        <v>140</v>
      </c>
      <c r="C130" s="466"/>
      <c r="D130" s="466"/>
      <c r="E130" s="466"/>
      <c r="F130" s="466"/>
      <c r="G130" s="467"/>
      <c r="H130" s="98"/>
      <c r="I130" s="105"/>
      <c r="J130" s="96">
        <f t="shared" si="3"/>
        <v>0</v>
      </c>
    </row>
    <row r="131" spans="2:10" ht="20.100000000000001" customHeight="1" x14ac:dyDescent="0.3">
      <c r="B131" s="465" t="s">
        <v>141</v>
      </c>
      <c r="C131" s="466"/>
      <c r="D131" s="466"/>
      <c r="E131" s="466"/>
      <c r="F131" s="466"/>
      <c r="G131" s="467"/>
      <c r="H131" s="98"/>
      <c r="I131" s="105"/>
      <c r="J131" s="96">
        <f t="shared" si="3"/>
        <v>0</v>
      </c>
    </row>
    <row r="132" spans="2:10" ht="20.100000000000001" customHeight="1" x14ac:dyDescent="0.3">
      <c r="B132" s="465" t="s">
        <v>142</v>
      </c>
      <c r="C132" s="466"/>
      <c r="D132" s="466"/>
      <c r="E132" s="466"/>
      <c r="F132" s="466"/>
      <c r="G132" s="467"/>
      <c r="H132" s="98"/>
      <c r="I132" s="105"/>
      <c r="J132" s="96">
        <f t="shared" si="3"/>
        <v>0</v>
      </c>
    </row>
    <row r="133" spans="2:10" ht="20.100000000000001" customHeight="1" x14ac:dyDescent="0.25">
      <c r="B133" s="465" t="s">
        <v>143</v>
      </c>
      <c r="C133" s="466"/>
      <c r="D133" s="466"/>
      <c r="E133" s="466"/>
      <c r="F133" s="466"/>
      <c r="G133" s="467"/>
      <c r="H133" s="98"/>
      <c r="I133" s="105"/>
      <c r="J133" s="96">
        <f t="shared" si="3"/>
        <v>0</v>
      </c>
    </row>
    <row r="134" spans="2:10" ht="20.100000000000001" customHeight="1" x14ac:dyDescent="0.25">
      <c r="B134" s="465" t="s">
        <v>144</v>
      </c>
      <c r="C134" s="466"/>
      <c r="D134" s="466"/>
      <c r="E134" s="466"/>
      <c r="F134" s="466"/>
      <c r="G134" s="467"/>
      <c r="H134" s="98"/>
      <c r="I134" s="105"/>
      <c r="J134" s="96">
        <f t="shared" si="3"/>
        <v>0</v>
      </c>
    </row>
    <row r="135" spans="2:10" ht="20.100000000000001" customHeight="1" x14ac:dyDescent="0.25">
      <c r="B135" s="475" t="s">
        <v>145</v>
      </c>
      <c r="C135" s="476"/>
      <c r="D135" s="476"/>
      <c r="E135" s="476"/>
      <c r="F135" s="476"/>
      <c r="G135" s="476"/>
      <c r="H135" s="98"/>
      <c r="I135" s="105"/>
      <c r="J135" s="96">
        <f t="shared" si="3"/>
        <v>0</v>
      </c>
    </row>
    <row r="136" spans="2:10" ht="20.100000000000001" customHeight="1" x14ac:dyDescent="0.25">
      <c r="B136" s="475" t="s">
        <v>146</v>
      </c>
      <c r="C136" s="476"/>
      <c r="D136" s="476"/>
      <c r="E136" s="476"/>
      <c r="F136" s="476"/>
      <c r="G136" s="476"/>
      <c r="H136" s="98"/>
      <c r="I136" s="105"/>
      <c r="J136" s="96">
        <f t="shared" si="3"/>
        <v>0</v>
      </c>
    </row>
    <row r="137" spans="2:10" ht="20.100000000000001" customHeight="1" x14ac:dyDescent="0.3">
      <c r="B137" s="459" t="s">
        <v>147</v>
      </c>
      <c r="C137" s="460"/>
      <c r="D137" s="460"/>
      <c r="E137" s="460"/>
      <c r="F137" s="460"/>
      <c r="G137" s="461"/>
      <c r="H137" s="98"/>
      <c r="I137" s="105"/>
      <c r="J137" s="96">
        <f t="shared" si="3"/>
        <v>0</v>
      </c>
    </row>
    <row r="138" spans="2:10" ht="20.100000000000001" customHeight="1" x14ac:dyDescent="0.25">
      <c r="B138" s="459" t="s">
        <v>148</v>
      </c>
      <c r="C138" s="460"/>
      <c r="D138" s="460"/>
      <c r="E138" s="460"/>
      <c r="F138" s="460"/>
      <c r="G138" s="461"/>
      <c r="H138" s="98"/>
      <c r="I138" s="105"/>
      <c r="J138" s="96">
        <f t="shared" si="3"/>
        <v>0</v>
      </c>
    </row>
    <row r="139" spans="2:10" ht="20.100000000000001" customHeight="1" x14ac:dyDescent="0.25">
      <c r="B139" s="459" t="s">
        <v>149</v>
      </c>
      <c r="C139" s="460"/>
      <c r="D139" s="460"/>
      <c r="E139" s="460"/>
      <c r="F139" s="460"/>
      <c r="G139" s="461"/>
      <c r="H139" s="98"/>
      <c r="I139" s="105"/>
      <c r="J139" s="96">
        <f t="shared" si="3"/>
        <v>0</v>
      </c>
    </row>
    <row r="140" spans="2:10" ht="20.100000000000001" customHeight="1" x14ac:dyDescent="0.25">
      <c r="B140" s="459" t="s">
        <v>150</v>
      </c>
      <c r="C140" s="460"/>
      <c r="D140" s="460"/>
      <c r="E140" s="460"/>
      <c r="F140" s="460"/>
      <c r="G140" s="461"/>
      <c r="H140" s="98"/>
      <c r="I140" s="105"/>
      <c r="J140" s="96">
        <f t="shared" si="3"/>
        <v>0</v>
      </c>
    </row>
    <row r="141" spans="2:10" ht="20.100000000000001" customHeight="1" x14ac:dyDescent="0.25">
      <c r="B141" s="475" t="s">
        <v>151</v>
      </c>
      <c r="C141" s="476"/>
      <c r="D141" s="476"/>
      <c r="E141" s="476"/>
      <c r="F141" s="476"/>
      <c r="G141" s="476"/>
      <c r="H141" s="98"/>
      <c r="I141" s="105"/>
      <c r="J141" s="96">
        <f t="shared" si="3"/>
        <v>0</v>
      </c>
    </row>
    <row r="142" spans="2:10" s="24" customFormat="1" ht="20.100000000000001" customHeight="1" x14ac:dyDescent="0.3">
      <c r="B142" s="544" t="s">
        <v>188</v>
      </c>
      <c r="C142" s="238"/>
      <c r="D142" s="238"/>
      <c r="E142" s="238"/>
      <c r="F142" s="238"/>
      <c r="G142" s="238"/>
      <c r="H142" s="98"/>
      <c r="I142" s="105"/>
      <c r="J142" s="96">
        <f>H142*I142</f>
        <v>0</v>
      </c>
    </row>
    <row r="143" spans="2:10" ht="19.899999999999999" customHeight="1" x14ac:dyDescent="0.3">
      <c r="B143" s="457" t="s">
        <v>12</v>
      </c>
      <c r="C143" s="293"/>
      <c r="D143" s="293"/>
      <c r="E143" s="293"/>
      <c r="F143" s="293"/>
      <c r="G143" s="293"/>
      <c r="H143" s="293"/>
      <c r="I143" s="282"/>
      <c r="J143" s="97">
        <f>SUM(J122:J142)</f>
        <v>0</v>
      </c>
    </row>
    <row r="144" spans="2:10" ht="14.45" x14ac:dyDescent="0.3">
      <c r="B144" s="76"/>
      <c r="C144" s="40"/>
      <c r="D144" s="40"/>
      <c r="E144" s="40"/>
      <c r="F144" s="40"/>
      <c r="G144" s="40"/>
      <c r="H144" s="40"/>
      <c r="I144" s="40"/>
      <c r="J144" s="77"/>
    </row>
    <row r="145" spans="2:13" x14ac:dyDescent="0.25">
      <c r="B145" s="542" t="s">
        <v>96</v>
      </c>
      <c r="C145" s="543"/>
      <c r="D145" s="543"/>
      <c r="E145" s="543"/>
      <c r="F145" s="543"/>
      <c r="G145" s="543"/>
      <c r="H145" s="543"/>
      <c r="I145" s="543"/>
      <c r="J145" s="473" t="s">
        <v>1</v>
      </c>
    </row>
    <row r="146" spans="2:13" x14ac:dyDescent="0.25">
      <c r="B146" s="462" t="s">
        <v>14</v>
      </c>
      <c r="C146" s="463"/>
      <c r="D146" s="463"/>
      <c r="E146" s="463"/>
      <c r="F146" s="463"/>
      <c r="G146" s="464"/>
      <c r="H146" s="95" t="s">
        <v>16</v>
      </c>
      <c r="I146" s="95" t="s">
        <v>15</v>
      </c>
      <c r="J146" s="473"/>
    </row>
    <row r="147" spans="2:13" ht="20.100000000000001" customHeight="1" x14ac:dyDescent="0.3">
      <c r="B147" s="448"/>
      <c r="C147" s="449"/>
      <c r="D147" s="449"/>
      <c r="E147" s="449"/>
      <c r="F147" s="449"/>
      <c r="G147" s="449"/>
      <c r="H147" s="89"/>
      <c r="I147" s="75"/>
      <c r="J147" s="96"/>
    </row>
    <row r="148" spans="2:13" ht="19.899999999999999" customHeight="1" x14ac:dyDescent="0.3">
      <c r="B148" s="457" t="s">
        <v>13</v>
      </c>
      <c r="C148" s="293"/>
      <c r="D148" s="293"/>
      <c r="E148" s="293"/>
      <c r="F148" s="293"/>
      <c r="G148" s="293"/>
      <c r="H148" s="293"/>
      <c r="I148" s="282"/>
      <c r="J148" s="97">
        <f>SUM(J147:J147)</f>
        <v>0</v>
      </c>
    </row>
    <row r="149" spans="2:13" ht="14.45" x14ac:dyDescent="0.3">
      <c r="B149" s="76"/>
      <c r="C149" s="40"/>
      <c r="D149" s="40"/>
      <c r="E149" s="40"/>
      <c r="F149" s="40"/>
      <c r="G149" s="40"/>
      <c r="H149" s="40"/>
      <c r="I149" s="40"/>
      <c r="J149" s="77"/>
    </row>
    <row r="150" spans="2:13" ht="19.899999999999999" customHeight="1" x14ac:dyDescent="0.25">
      <c r="B150" s="457" t="s">
        <v>253</v>
      </c>
      <c r="C150" s="293"/>
      <c r="D150" s="293"/>
      <c r="E150" s="293"/>
      <c r="F150" s="293"/>
      <c r="G150" s="293"/>
      <c r="H150" s="293"/>
      <c r="I150" s="282"/>
      <c r="J150" s="90">
        <f>J148+J143+J117+J106+J100+J93+J82+J73+J68+J61+J42+J25+J18+J111</f>
        <v>0</v>
      </c>
      <c r="L150" s="26"/>
      <c r="M150" s="10"/>
    </row>
    <row r="151" spans="2:13" ht="14.45" x14ac:dyDescent="0.3">
      <c r="B151" s="91"/>
      <c r="C151" s="39"/>
      <c r="D151" s="39"/>
      <c r="E151" s="39"/>
      <c r="F151" s="39"/>
      <c r="G151" s="39"/>
      <c r="H151" s="39"/>
      <c r="I151" s="39"/>
      <c r="J151" s="92"/>
    </row>
    <row r="152" spans="2:13" x14ac:dyDescent="0.25">
      <c r="B152" s="458" t="s">
        <v>97</v>
      </c>
      <c r="C152" s="277"/>
      <c r="D152" s="277"/>
      <c r="E152" s="277"/>
      <c r="F152" s="277"/>
      <c r="G152" s="277"/>
      <c r="H152" s="277"/>
      <c r="I152" s="277"/>
      <c r="J152" s="473" t="s">
        <v>1</v>
      </c>
    </row>
    <row r="153" spans="2:13" x14ac:dyDescent="0.25">
      <c r="B153" s="474" t="s">
        <v>14</v>
      </c>
      <c r="C153" s="202"/>
      <c r="D153" s="202"/>
      <c r="E153" s="202"/>
      <c r="F153" s="202"/>
      <c r="G153" s="203"/>
      <c r="H153" s="106" t="s">
        <v>16</v>
      </c>
      <c r="I153" s="106" t="s">
        <v>15</v>
      </c>
      <c r="J153" s="473"/>
    </row>
    <row r="154" spans="2:13" ht="20.100000000000001" customHeight="1" x14ac:dyDescent="0.3">
      <c r="B154" s="472" t="s">
        <v>291</v>
      </c>
      <c r="C154" s="292"/>
      <c r="D154" s="292"/>
      <c r="E154" s="292"/>
      <c r="F154" s="292"/>
      <c r="G154" s="292"/>
      <c r="H154" s="107"/>
      <c r="I154" s="99"/>
      <c r="J154" s="96">
        <f>$J$150*2/78</f>
        <v>0</v>
      </c>
    </row>
    <row r="155" spans="2:13" ht="20.100000000000001" customHeight="1" x14ac:dyDescent="0.3">
      <c r="B155" s="472" t="s">
        <v>292</v>
      </c>
      <c r="C155" s="292"/>
      <c r="D155" s="292"/>
      <c r="E155" s="292"/>
      <c r="F155" s="292"/>
      <c r="G155" s="292"/>
      <c r="H155" s="107"/>
      <c r="I155" s="99"/>
      <c r="J155" s="96">
        <f>$J$150*15/78</f>
        <v>0</v>
      </c>
    </row>
    <row r="156" spans="2:13" ht="20.100000000000001" customHeight="1" x14ac:dyDescent="0.3">
      <c r="B156" s="472" t="s">
        <v>238</v>
      </c>
      <c r="C156" s="292"/>
      <c r="D156" s="292"/>
      <c r="E156" s="292"/>
      <c r="F156" s="292"/>
      <c r="G156" s="292"/>
      <c r="H156" s="107"/>
      <c r="I156" s="99"/>
      <c r="J156" s="96">
        <f>$J$150*5/78</f>
        <v>0</v>
      </c>
    </row>
    <row r="157" spans="2:13" ht="19.899999999999999" customHeight="1" x14ac:dyDescent="0.25">
      <c r="B157" s="457" t="s">
        <v>165</v>
      </c>
      <c r="C157" s="293"/>
      <c r="D157" s="293"/>
      <c r="E157" s="293"/>
      <c r="F157" s="293"/>
      <c r="G157" s="293"/>
      <c r="H157" s="293"/>
      <c r="I157" s="282"/>
      <c r="J157" s="108">
        <f>SUM(J154:J156)</f>
        <v>0</v>
      </c>
    </row>
    <row r="158" spans="2:13" ht="15.75" thickBot="1" x14ac:dyDescent="0.3">
      <c r="B158" s="76"/>
      <c r="C158" s="40"/>
      <c r="D158" s="40"/>
      <c r="E158" s="40"/>
      <c r="F158" s="40"/>
      <c r="G158" s="40"/>
      <c r="H158" s="40"/>
      <c r="I158" s="40"/>
      <c r="J158" s="77"/>
    </row>
    <row r="159" spans="2:13" ht="19.899999999999999" customHeight="1" thickBot="1" x14ac:dyDescent="0.3">
      <c r="B159" s="469" t="s">
        <v>98</v>
      </c>
      <c r="C159" s="470"/>
      <c r="D159" s="470"/>
      <c r="E159" s="470"/>
      <c r="F159" s="470"/>
      <c r="G159" s="470"/>
      <c r="H159" s="470"/>
      <c r="I159" s="471"/>
      <c r="J159" s="109">
        <f>J150+J157</f>
        <v>0</v>
      </c>
    </row>
    <row r="160" spans="2:13" ht="20.100000000000001" customHeight="1" thickBot="1" x14ac:dyDescent="0.3">
      <c r="B160" s="93"/>
      <c r="C160" s="93"/>
      <c r="D160" s="94"/>
      <c r="E160" s="94"/>
      <c r="F160" s="94"/>
      <c r="G160" s="94"/>
      <c r="H160" s="94"/>
      <c r="I160" s="93"/>
      <c r="J160" s="93"/>
    </row>
    <row r="161" spans="2:10" ht="20.100000000000001" customHeight="1" x14ac:dyDescent="0.25">
      <c r="B161" s="540"/>
      <c r="C161" s="540"/>
      <c r="D161" s="540"/>
      <c r="E161" s="540"/>
      <c r="F161" s="540"/>
      <c r="G161" s="540"/>
      <c r="H161" s="540"/>
      <c r="I161" s="540"/>
      <c r="J161" s="540"/>
    </row>
    <row r="162" spans="2:10" ht="20.100000000000001" customHeight="1" x14ac:dyDescent="0.25">
      <c r="B162" s="24"/>
      <c r="C162" s="24"/>
      <c r="D162" s="24"/>
      <c r="E162" s="24"/>
      <c r="F162" s="24"/>
      <c r="G162" s="24"/>
      <c r="H162" s="24"/>
      <c r="I162" s="24"/>
      <c r="J162" s="24"/>
    </row>
  </sheetData>
  <mergeCells count="157">
    <mergeCell ref="B161:J161"/>
    <mergeCell ref="B123:G123"/>
    <mergeCell ref="B124:G124"/>
    <mergeCell ref="B125:G125"/>
    <mergeCell ref="B126:G126"/>
    <mergeCell ref="B127:G127"/>
    <mergeCell ref="J113:J115"/>
    <mergeCell ref="J119:J120"/>
    <mergeCell ref="J102:J104"/>
    <mergeCell ref="B132:G132"/>
    <mergeCell ref="B133:G133"/>
    <mergeCell ref="B106:I106"/>
    <mergeCell ref="B137:G137"/>
    <mergeCell ref="B145:I145"/>
    <mergeCell ref="B142:G142"/>
    <mergeCell ref="B140:G140"/>
    <mergeCell ref="B141:G141"/>
    <mergeCell ref="B143:I143"/>
    <mergeCell ref="J108:J109"/>
    <mergeCell ref="B109:G109"/>
    <mergeCell ref="B110:G110"/>
    <mergeCell ref="B135:G135"/>
    <mergeCell ref="B122:G122"/>
    <mergeCell ref="J145:J146"/>
    <mergeCell ref="B45:G45"/>
    <mergeCell ref="B49:G49"/>
    <mergeCell ref="B58:G58"/>
    <mergeCell ref="B121:G121"/>
    <mergeCell ref="B115:G115"/>
    <mergeCell ref="B111:I111"/>
    <mergeCell ref="B116:G116"/>
    <mergeCell ref="B120:G120"/>
    <mergeCell ref="B79:G79"/>
    <mergeCell ref="B92:G92"/>
    <mergeCell ref="B87:G87"/>
    <mergeCell ref="B88:G88"/>
    <mergeCell ref="B89:G89"/>
    <mergeCell ref="B100:I100"/>
    <mergeCell ref="B76:I76"/>
    <mergeCell ref="B95:I95"/>
    <mergeCell ref="B67:G67"/>
    <mergeCell ref="B64:G64"/>
    <mergeCell ref="B53:G53"/>
    <mergeCell ref="B66:G66"/>
    <mergeCell ref="B71:G71"/>
    <mergeCell ref="B65:G65"/>
    <mergeCell ref="B70:I70"/>
    <mergeCell ref="B103:I103"/>
    <mergeCell ref="B10:J12"/>
    <mergeCell ref="B20:I20"/>
    <mergeCell ref="B27:I27"/>
    <mergeCell ref="B21:G21"/>
    <mergeCell ref="B22:G22"/>
    <mergeCell ref="B28:G28"/>
    <mergeCell ref="B14:G14"/>
    <mergeCell ref="B15:G15"/>
    <mergeCell ref="B17:G17"/>
    <mergeCell ref="B24:G24"/>
    <mergeCell ref="J20:J21"/>
    <mergeCell ref="B18:I18"/>
    <mergeCell ref="B23:G23"/>
    <mergeCell ref="B16:G16"/>
    <mergeCell ref="J27:J28"/>
    <mergeCell ref="B13:I13"/>
    <mergeCell ref="J13:J14"/>
    <mergeCell ref="B25:I25"/>
    <mergeCell ref="J70:J71"/>
    <mergeCell ref="J95:J96"/>
    <mergeCell ref="B99:G99"/>
    <mergeCell ref="B44:I44"/>
    <mergeCell ref="B47:G47"/>
    <mergeCell ref="B68:I68"/>
    <mergeCell ref="J44:J45"/>
    <mergeCell ref="B29:G29"/>
    <mergeCell ref="B35:G35"/>
    <mergeCell ref="B31:G31"/>
    <mergeCell ref="B40:G40"/>
    <mergeCell ref="B32:G32"/>
    <mergeCell ref="B46:G46"/>
    <mergeCell ref="B41:G41"/>
    <mergeCell ref="B36:G36"/>
    <mergeCell ref="B42:I42"/>
    <mergeCell ref="B38:G38"/>
    <mergeCell ref="B39:G39"/>
    <mergeCell ref="B34:G34"/>
    <mergeCell ref="B37:G37"/>
    <mergeCell ref="J63:J64"/>
    <mergeCell ref="B48:G48"/>
    <mergeCell ref="B80:I80"/>
    <mergeCell ref="B81:I81"/>
    <mergeCell ref="J75:J77"/>
    <mergeCell ref="J152:J153"/>
    <mergeCell ref="B153:G153"/>
    <mergeCell ref="B150:I150"/>
    <mergeCell ref="B136:G136"/>
    <mergeCell ref="B96:G96"/>
    <mergeCell ref="B73:I73"/>
    <mergeCell ref="B77:G77"/>
    <mergeCell ref="J84:J85"/>
    <mergeCell ref="B90:G90"/>
    <mergeCell ref="B91:G91"/>
    <mergeCell ref="B93:I93"/>
    <mergeCell ref="B102:I102"/>
    <mergeCell ref="B105:G105"/>
    <mergeCell ref="B85:G85"/>
    <mergeCell ref="B86:G86"/>
    <mergeCell ref="B82:I82"/>
    <mergeCell ref="B75:I75"/>
    <mergeCell ref="B78:G78"/>
    <mergeCell ref="B97:G97"/>
    <mergeCell ref="B98:G98"/>
    <mergeCell ref="B113:I113"/>
    <mergeCell ref="B114:I114"/>
    <mergeCell ref="B129:G129"/>
    <mergeCell ref="B138:G138"/>
    <mergeCell ref="B104:G104"/>
    <mergeCell ref="B128:G128"/>
    <mergeCell ref="B130:G130"/>
    <mergeCell ref="B131:G131"/>
    <mergeCell ref="B108:I108"/>
    <mergeCell ref="B117:I117"/>
    <mergeCell ref="B159:I159"/>
    <mergeCell ref="B152:I152"/>
    <mergeCell ref="B119:I119"/>
    <mergeCell ref="B148:I148"/>
    <mergeCell ref="B157:I157"/>
    <mergeCell ref="B156:G156"/>
    <mergeCell ref="B139:G139"/>
    <mergeCell ref="B147:G147"/>
    <mergeCell ref="B134:G134"/>
    <mergeCell ref="B155:G155"/>
    <mergeCell ref="B146:G146"/>
    <mergeCell ref="B154:G154"/>
    <mergeCell ref="B84:I84"/>
    <mergeCell ref="E1:J9"/>
    <mergeCell ref="B1:D4"/>
    <mergeCell ref="B5:D9"/>
    <mergeCell ref="L1:N1"/>
    <mergeCell ref="L2:N2"/>
    <mergeCell ref="L3:N3"/>
    <mergeCell ref="L4:N4"/>
    <mergeCell ref="L5:N5"/>
    <mergeCell ref="L6:N6"/>
    <mergeCell ref="B60:G60"/>
    <mergeCell ref="B55:G55"/>
    <mergeCell ref="B72:G72"/>
    <mergeCell ref="B50:G50"/>
    <mergeCell ref="B56:G56"/>
    <mergeCell ref="B52:G52"/>
    <mergeCell ref="B59:G59"/>
    <mergeCell ref="B30:G30"/>
    <mergeCell ref="B33:G33"/>
    <mergeCell ref="B51:G51"/>
    <mergeCell ref="B54:G54"/>
    <mergeCell ref="B57:G57"/>
    <mergeCell ref="B61:I61"/>
    <mergeCell ref="B63:I63"/>
  </mergeCells>
  <hyperlinks>
    <hyperlink ref="B29:G29" r:id="rId1" display="Link Portaria Nº448, de 13/09/2002 - da Secretaria do Tesouro Nacional"/>
    <hyperlink ref="B46:G46" r:id="rId2" display="Link Portaria Nº448, de 13/09/2002 - da Secretaria do Tesouro Nacional"/>
    <hyperlink ref="B121:G121" r:id="rId3" display="Link Portaria Nº448, de 13/09/2002 - da Secretaria do Tesouro Nacional"/>
    <hyperlink ref="B65:G65" r:id="rId4" display="TABELA DE DIÁRIA DA UFMT"/>
    <hyperlink ref="B114:I114" r:id="rId5" display="LEI Nº 11.788/2008 - LEI DO ESTAGIO"/>
    <hyperlink ref="B76" r:id="rId6"/>
    <hyperlink ref="B76:I76" r:id="rId7" display="Tabela Cálculo"/>
    <hyperlink ref="B103:I103" r:id="rId8" display="Tabela Cálculo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99" orientation="portrait" r:id="rId9"/>
  <rowBreaks count="3" manualBreakCount="3">
    <brk id="38" min="1" max="10" man="1"/>
    <brk id="62" max="16383" man="1"/>
    <brk id="118" max="16383" man="1"/>
  </rowBreak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PLANO DE TRABALHO</vt:lpstr>
      <vt:lpstr>MEMORIA DE CALCULO</vt:lpstr>
      <vt:lpstr>'MEMORIA DE CALCULO'!Area_de_impressao</vt:lpstr>
      <vt:lpstr>'PLANO DE TRABALHO'!Area_de_impressao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creator/>
  <cp:lastModifiedBy/>
  <dcterms:created xsi:type="dcterms:W3CDTF">2018-11-26T17:17:19Z</dcterms:created>
  <dcterms:modified xsi:type="dcterms:W3CDTF">2019-01-14T15:09:30Z</dcterms:modified>
  <cp:category>Plano de trabalho;UFMT</cp:category>
</cp:coreProperties>
</file>